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Curriculo\Sexenio 2023\Publicaciones_Sexenio2023-JAMG\Sonchus.boulosii\"/>
    </mc:Choice>
  </mc:AlternateContent>
  <bookViews>
    <workbookView xWindow="120" yWindow="120" windowWidth="20115" windowHeight="8730" activeTab="7"/>
  </bookViews>
  <sheets>
    <sheet name="DEBDOU 4" sheetId="1" r:id="rId1"/>
    <sheet name="DEBDOU4x2,5-13" sheetId="5" r:id="rId2"/>
    <sheet name="DEBDOU 23-1" sheetId="2" r:id="rId3"/>
    <sheet name="DEBDOU FINAL" sheetId="7" r:id="rId4"/>
    <sheet name="ALMISSE 2-3" sheetId="3" r:id="rId5"/>
    <sheet name="ALMISSE C2.3-5" sheetId="4" r:id="rId6"/>
    <sheet name="ALMB2-1" sheetId="6" r:id="rId7"/>
    <sheet name="ALMISSE FINAL" sheetId="8" r:id="rId8"/>
  </sheets>
  <definedNames>
    <definedName name="_xlnm.Print_Area" localSheetId="6">'ALMB2-1'!$A$1:$F$22</definedName>
    <definedName name="_xlnm.Print_Area" localSheetId="4">'ALMISSE 2-3'!$A$1:$F$19</definedName>
    <definedName name="_xlnm.Print_Area" localSheetId="5">'ALMISSE C2.3-5'!$A$1:$F$19</definedName>
    <definedName name="_xlnm.Print_Area" localSheetId="2">'DEBDOU 23-1'!$A$1:$E$19</definedName>
    <definedName name="_xlnm.Print_Area" localSheetId="0">'DEBDOU 4'!$A$1:$E$19</definedName>
    <definedName name="_xlnm.Print_Area" localSheetId="1">'DEBDOU4x2,5-13'!$A$1:$F$20</definedName>
  </definedNames>
  <calcPr calcId="162913"/>
</workbook>
</file>

<file path=xl/calcChain.xml><?xml version="1.0" encoding="utf-8"?>
<calcChain xmlns="http://schemas.openxmlformats.org/spreadsheetml/2006/main">
  <c r="Q70" i="7" l="1"/>
  <c r="O70" i="7"/>
  <c r="R72" i="8"/>
  <c r="P72" i="8"/>
  <c r="F104" i="8"/>
  <c r="E80" i="8"/>
  <c r="J80" i="8"/>
  <c r="F80" i="8"/>
  <c r="H53" i="8"/>
  <c r="J48" i="8"/>
  <c r="J50" i="8"/>
  <c r="J52" i="8"/>
  <c r="J54" i="8"/>
  <c r="J56" i="8"/>
  <c r="J58" i="8"/>
  <c r="J60" i="8"/>
  <c r="J62" i="8"/>
  <c r="I63" i="8"/>
  <c r="H63" i="8"/>
  <c r="J63" i="8"/>
  <c r="F63" i="8"/>
  <c r="E63" i="8"/>
  <c r="F62" i="8"/>
  <c r="E62" i="8"/>
  <c r="I61" i="8"/>
  <c r="H61" i="8"/>
  <c r="J61" i="8"/>
  <c r="F61" i="8"/>
  <c r="E61" i="8"/>
  <c r="F60" i="8"/>
  <c r="E60" i="8"/>
  <c r="I59" i="8"/>
  <c r="H59" i="8"/>
  <c r="J59" i="8"/>
  <c r="F59" i="8"/>
  <c r="E59" i="8"/>
  <c r="F58" i="8"/>
  <c r="E58" i="8"/>
  <c r="I57" i="8"/>
  <c r="H57" i="8"/>
  <c r="J57" i="8"/>
  <c r="F57" i="8"/>
  <c r="E57" i="8"/>
  <c r="F56" i="8"/>
  <c r="E56" i="8"/>
  <c r="I55" i="8"/>
  <c r="H55" i="8"/>
  <c r="J55" i="8"/>
  <c r="F55" i="8"/>
  <c r="E55" i="8"/>
  <c r="F54" i="8"/>
  <c r="E54" i="8"/>
  <c r="I53" i="8"/>
  <c r="J53" i="8"/>
  <c r="F53" i="8"/>
  <c r="E53" i="8"/>
  <c r="F52" i="8"/>
  <c r="E52" i="8"/>
  <c r="I51" i="8"/>
  <c r="H51" i="8"/>
  <c r="J51" i="8"/>
  <c r="F51" i="8"/>
  <c r="E51" i="8"/>
  <c r="F50" i="8"/>
  <c r="E50" i="8"/>
  <c r="I49" i="8"/>
  <c r="H49" i="8"/>
  <c r="J49" i="8"/>
  <c r="F49" i="8"/>
  <c r="E49" i="8"/>
  <c r="F48" i="8"/>
  <c r="E48" i="8"/>
  <c r="I47" i="8"/>
  <c r="H47" i="8"/>
  <c r="J47" i="8"/>
  <c r="F47" i="8"/>
  <c r="E47" i="8"/>
  <c r="F46" i="8"/>
  <c r="E46" i="8"/>
  <c r="H41" i="6"/>
  <c r="G41" i="6"/>
  <c r="H39" i="6"/>
  <c r="G39" i="6"/>
  <c r="G37" i="6"/>
  <c r="H37" i="6"/>
  <c r="H35" i="6"/>
  <c r="G35" i="6"/>
  <c r="G33" i="6"/>
  <c r="H33" i="6"/>
  <c r="G31" i="6"/>
  <c r="H31" i="6"/>
  <c r="G29" i="6"/>
  <c r="H29" i="6"/>
  <c r="G27" i="6"/>
  <c r="H27" i="6"/>
  <c r="G25" i="6"/>
  <c r="H25" i="6"/>
  <c r="E76" i="8"/>
  <c r="J76" i="8"/>
  <c r="D72" i="8"/>
  <c r="I72" i="8"/>
  <c r="E72" i="8"/>
  <c r="J72" i="8"/>
  <c r="K72" i="8"/>
  <c r="E104" i="8"/>
  <c r="J104" i="8"/>
  <c r="F100" i="8"/>
  <c r="E100" i="8"/>
  <c r="J100" i="8"/>
  <c r="D100" i="8"/>
  <c r="I100" i="8"/>
  <c r="K100" i="8"/>
  <c r="F96" i="8"/>
  <c r="E96" i="8"/>
  <c r="J96" i="8"/>
  <c r="D96" i="8"/>
  <c r="I96" i="8"/>
  <c r="K96" i="8"/>
  <c r="F92" i="8"/>
  <c r="E92" i="8"/>
  <c r="J92" i="8"/>
  <c r="D92" i="8"/>
  <c r="G92" i="8"/>
  <c r="F88" i="8"/>
  <c r="E88" i="8"/>
  <c r="J88" i="8"/>
  <c r="D88" i="8"/>
  <c r="I88" i="8"/>
  <c r="F84" i="8"/>
  <c r="E84" i="8"/>
  <c r="J84" i="8"/>
  <c r="K84" i="8"/>
  <c r="D84" i="8"/>
  <c r="I84" i="8"/>
  <c r="F76" i="8"/>
  <c r="D76" i="8"/>
  <c r="I76" i="8"/>
  <c r="K76" i="8"/>
  <c r="F72" i="8"/>
  <c r="J27" i="8"/>
  <c r="J29" i="8"/>
  <c r="J31" i="8"/>
  <c r="J33" i="8"/>
  <c r="J35" i="8"/>
  <c r="J37" i="8"/>
  <c r="J39" i="8"/>
  <c r="J41" i="8"/>
  <c r="I42" i="8"/>
  <c r="J42" i="8"/>
  <c r="H42" i="8"/>
  <c r="F42" i="8"/>
  <c r="E42" i="8"/>
  <c r="F41" i="8"/>
  <c r="E41" i="8"/>
  <c r="I40" i="8"/>
  <c r="H40" i="8"/>
  <c r="J40" i="8"/>
  <c r="F40" i="8"/>
  <c r="E40" i="8"/>
  <c r="F39" i="8"/>
  <c r="E39" i="8"/>
  <c r="I38" i="8"/>
  <c r="H38" i="8"/>
  <c r="J38" i="8"/>
  <c r="F38" i="8"/>
  <c r="E38" i="8"/>
  <c r="F37" i="8"/>
  <c r="E37" i="8"/>
  <c r="I36" i="8"/>
  <c r="H36" i="8"/>
  <c r="J36" i="8"/>
  <c r="F36" i="8"/>
  <c r="E36" i="8"/>
  <c r="F35" i="8"/>
  <c r="E35" i="8"/>
  <c r="I34" i="8"/>
  <c r="H34" i="8"/>
  <c r="J34" i="8"/>
  <c r="F34" i="8"/>
  <c r="E34" i="8"/>
  <c r="F33" i="8"/>
  <c r="E33" i="8"/>
  <c r="I32" i="8"/>
  <c r="H32" i="8"/>
  <c r="J32" i="8"/>
  <c r="F32" i="8"/>
  <c r="E32" i="8"/>
  <c r="F31" i="8"/>
  <c r="E31" i="8"/>
  <c r="I30" i="8"/>
  <c r="J30" i="8"/>
  <c r="H30" i="8"/>
  <c r="F30" i="8"/>
  <c r="E30" i="8"/>
  <c r="F29" i="8"/>
  <c r="E29" i="8"/>
  <c r="I28" i="8"/>
  <c r="H28" i="8"/>
  <c r="J28" i="8"/>
  <c r="F28" i="8"/>
  <c r="E28" i="8"/>
  <c r="F27" i="8"/>
  <c r="E27" i="8"/>
  <c r="I26" i="8"/>
  <c r="H26" i="8"/>
  <c r="J26" i="8"/>
  <c r="F26" i="8"/>
  <c r="E26" i="8"/>
  <c r="F25" i="8"/>
  <c r="E25" i="8"/>
  <c r="J20" i="8"/>
  <c r="I21" i="8"/>
  <c r="J21" i="8"/>
  <c r="H21" i="8"/>
  <c r="F21" i="8"/>
  <c r="E21" i="8"/>
  <c r="F20" i="8"/>
  <c r="E20" i="8"/>
  <c r="I19" i="8"/>
  <c r="H19" i="8"/>
  <c r="J19" i="8"/>
  <c r="F19" i="8"/>
  <c r="E19" i="8"/>
  <c r="F18" i="8"/>
  <c r="E18" i="8"/>
  <c r="I17" i="8"/>
  <c r="J17" i="8"/>
  <c r="H17" i="8"/>
  <c r="F17" i="8"/>
  <c r="E17" i="8"/>
  <c r="F16" i="8"/>
  <c r="E16" i="8"/>
  <c r="I15" i="8"/>
  <c r="H15" i="8"/>
  <c r="J15" i="8"/>
  <c r="F15" i="8"/>
  <c r="E15" i="8"/>
  <c r="F14" i="8"/>
  <c r="E14" i="8"/>
  <c r="I13" i="8"/>
  <c r="H13" i="8"/>
  <c r="J13" i="8"/>
  <c r="F13" i="8"/>
  <c r="E13" i="8"/>
  <c r="F12" i="8"/>
  <c r="E12" i="8"/>
  <c r="I11" i="8"/>
  <c r="H11" i="8"/>
  <c r="J11" i="8"/>
  <c r="F11" i="8"/>
  <c r="E11" i="8"/>
  <c r="F10" i="8"/>
  <c r="E10" i="8"/>
  <c r="I9" i="8"/>
  <c r="H9" i="8"/>
  <c r="J9" i="8"/>
  <c r="F9" i="8"/>
  <c r="E9" i="8"/>
  <c r="F8" i="8"/>
  <c r="E8" i="8"/>
  <c r="I7" i="8"/>
  <c r="H7" i="8"/>
  <c r="J7" i="8"/>
  <c r="F7" i="8"/>
  <c r="E7" i="8"/>
  <c r="F6" i="8"/>
  <c r="E6" i="8"/>
  <c r="I5" i="8"/>
  <c r="H5" i="8"/>
  <c r="J5" i="8"/>
  <c r="F5" i="8"/>
  <c r="E5" i="8"/>
  <c r="F4" i="8"/>
  <c r="E4" i="8"/>
  <c r="H19" i="6"/>
  <c r="G19" i="6"/>
  <c r="H17" i="6"/>
  <c r="G17" i="6"/>
  <c r="I17" i="6"/>
  <c r="H15" i="6"/>
  <c r="G15" i="6"/>
  <c r="I15" i="6"/>
  <c r="H13" i="6"/>
  <c r="G13" i="6"/>
  <c r="H11" i="6"/>
  <c r="G11" i="6"/>
  <c r="I11" i="6"/>
  <c r="H9" i="6"/>
  <c r="G9" i="6"/>
  <c r="H7" i="6"/>
  <c r="G7" i="6"/>
  <c r="I7" i="6"/>
  <c r="H5" i="6"/>
  <c r="G5" i="6"/>
  <c r="I5" i="6"/>
  <c r="H3" i="6"/>
  <c r="G3" i="6"/>
  <c r="I3" i="6"/>
  <c r="H19" i="4"/>
  <c r="G19" i="4"/>
  <c r="I19" i="4"/>
  <c r="H17" i="4"/>
  <c r="G17" i="4"/>
  <c r="I17" i="4"/>
  <c r="H15" i="4"/>
  <c r="G15" i="4"/>
  <c r="I15" i="4"/>
  <c r="H13" i="4"/>
  <c r="G13" i="4"/>
  <c r="I13" i="4"/>
  <c r="H11" i="4"/>
  <c r="G11" i="4"/>
  <c r="I11" i="4"/>
  <c r="H9" i="4"/>
  <c r="G9" i="4"/>
  <c r="I9" i="4"/>
  <c r="H7" i="4"/>
  <c r="G7" i="4"/>
  <c r="I7" i="4"/>
  <c r="H5" i="4"/>
  <c r="G5" i="4"/>
  <c r="I5" i="4"/>
  <c r="H3" i="4"/>
  <c r="G3" i="4"/>
  <c r="I3" i="4"/>
  <c r="H19" i="3"/>
  <c r="G19" i="3"/>
  <c r="I19" i="3"/>
  <c r="H17" i="3"/>
  <c r="G17" i="3"/>
  <c r="I17" i="3"/>
  <c r="H15" i="3"/>
  <c r="G15" i="3"/>
  <c r="I15" i="3"/>
  <c r="H13" i="3"/>
  <c r="G13" i="3"/>
  <c r="I13" i="3"/>
  <c r="H11" i="3"/>
  <c r="G11" i="3"/>
  <c r="I11" i="3"/>
  <c r="H9" i="3"/>
  <c r="G9" i="3"/>
  <c r="I9" i="3"/>
  <c r="H7" i="3"/>
  <c r="G7" i="3"/>
  <c r="I7" i="3"/>
  <c r="H5" i="3"/>
  <c r="G5" i="3"/>
  <c r="I5" i="3"/>
  <c r="H3" i="3"/>
  <c r="G3" i="3"/>
  <c r="I3" i="3"/>
  <c r="E90" i="7"/>
  <c r="J90" i="7"/>
  <c r="F90" i="7"/>
  <c r="D90" i="7"/>
  <c r="I90" i="7"/>
  <c r="K90" i="7"/>
  <c r="F98" i="7"/>
  <c r="E98" i="7"/>
  <c r="J98" i="7"/>
  <c r="D98" i="7"/>
  <c r="I98" i="7"/>
  <c r="K98" i="7"/>
  <c r="F86" i="7"/>
  <c r="E86" i="7"/>
  <c r="J86" i="7"/>
  <c r="D86" i="7"/>
  <c r="I86" i="7"/>
  <c r="K86" i="7"/>
  <c r="F94" i="7"/>
  <c r="E94" i="7"/>
  <c r="J94" i="7"/>
  <c r="D94" i="7"/>
  <c r="I94" i="7"/>
  <c r="K94" i="7"/>
  <c r="E78" i="7"/>
  <c r="J78" i="7"/>
  <c r="D78" i="7"/>
  <c r="I78" i="7"/>
  <c r="K78" i="7"/>
  <c r="F77" i="7"/>
  <c r="F78" i="7"/>
  <c r="F82" i="7"/>
  <c r="E82" i="7"/>
  <c r="J82" i="7"/>
  <c r="K82" i="7"/>
  <c r="D82" i="7"/>
  <c r="I82" i="7"/>
  <c r="G82" i="7"/>
  <c r="F102" i="7"/>
  <c r="E102" i="7"/>
  <c r="J102" i="7"/>
  <c r="K102" i="7"/>
  <c r="D102" i="7"/>
  <c r="I102" i="7"/>
  <c r="J62" i="7"/>
  <c r="E70" i="7"/>
  <c r="G70" i="7"/>
  <c r="J70" i="7"/>
  <c r="K70" i="7"/>
  <c r="D70" i="7"/>
  <c r="F69" i="7"/>
  <c r="F70" i="7"/>
  <c r="F74" i="7"/>
  <c r="E74" i="7"/>
  <c r="J74" i="7"/>
  <c r="D74" i="7"/>
  <c r="I74" i="7"/>
  <c r="K74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46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25" i="7"/>
  <c r="J5" i="7"/>
  <c r="J7" i="7"/>
  <c r="J9" i="7"/>
  <c r="J11" i="7"/>
  <c r="J13" i="7"/>
  <c r="J15" i="7"/>
  <c r="J17" i="7"/>
  <c r="J19" i="7"/>
  <c r="I20" i="7"/>
  <c r="H20" i="7"/>
  <c r="J20" i="7"/>
  <c r="E20" i="7"/>
  <c r="E19" i="7"/>
  <c r="I18" i="7"/>
  <c r="H18" i="7"/>
  <c r="J18" i="7"/>
  <c r="E18" i="7"/>
  <c r="E17" i="7"/>
  <c r="I16" i="7"/>
  <c r="H16" i="7"/>
  <c r="E16" i="7"/>
  <c r="E15" i="7"/>
  <c r="I14" i="7"/>
  <c r="J14" i="7"/>
  <c r="H14" i="7"/>
  <c r="E14" i="7"/>
  <c r="E13" i="7"/>
  <c r="I12" i="7"/>
  <c r="H12" i="7"/>
  <c r="J12" i="7"/>
  <c r="E12" i="7"/>
  <c r="E11" i="7"/>
  <c r="I10" i="7"/>
  <c r="H10" i="7"/>
  <c r="J10" i="7"/>
  <c r="E10" i="7"/>
  <c r="E9" i="7"/>
  <c r="I8" i="7"/>
  <c r="H8" i="7"/>
  <c r="J8" i="7"/>
  <c r="E8" i="7"/>
  <c r="E7" i="7"/>
  <c r="I6" i="7"/>
  <c r="H6" i="7"/>
  <c r="E6" i="7"/>
  <c r="E5" i="7"/>
  <c r="I4" i="7"/>
  <c r="H4" i="7"/>
  <c r="J4" i="7"/>
  <c r="E4" i="7"/>
  <c r="E3" i="7"/>
  <c r="E25" i="1"/>
  <c r="E27" i="1"/>
  <c r="E29" i="1"/>
  <c r="E31" i="1"/>
  <c r="E33" i="1"/>
  <c r="E35" i="1"/>
  <c r="E37" i="1"/>
  <c r="E39" i="1"/>
  <c r="D26" i="1"/>
  <c r="E26" i="1"/>
  <c r="D28" i="1"/>
  <c r="E28" i="1"/>
  <c r="D30" i="1"/>
  <c r="D32" i="1"/>
  <c r="D34" i="1"/>
  <c r="D36" i="1"/>
  <c r="D38" i="1"/>
  <c r="E38" i="1"/>
  <c r="D40" i="1"/>
  <c r="E40" i="1"/>
  <c r="D24" i="1"/>
  <c r="C26" i="1"/>
  <c r="C28" i="1"/>
  <c r="C30" i="1"/>
  <c r="E30" i="1"/>
  <c r="C32" i="1"/>
  <c r="E32" i="1"/>
  <c r="C34" i="1"/>
  <c r="E34" i="1"/>
  <c r="C36" i="1"/>
  <c r="E36" i="1"/>
  <c r="C38" i="1"/>
  <c r="C40" i="1"/>
  <c r="C24" i="1"/>
  <c r="E24" i="1"/>
  <c r="H19" i="5"/>
  <c r="G19" i="5"/>
  <c r="I19" i="5"/>
  <c r="H17" i="5"/>
  <c r="G17" i="5"/>
  <c r="I17" i="5"/>
  <c r="H15" i="5"/>
  <c r="G15" i="5"/>
  <c r="I15" i="5"/>
  <c r="H13" i="5"/>
  <c r="G13" i="5"/>
  <c r="I13" i="5"/>
  <c r="H11" i="5"/>
  <c r="G11" i="5"/>
  <c r="I11" i="5"/>
  <c r="H9" i="5"/>
  <c r="G9" i="5"/>
  <c r="I9" i="5"/>
  <c r="H7" i="5"/>
  <c r="G7" i="5"/>
  <c r="I7" i="5"/>
  <c r="H5" i="5"/>
  <c r="G5" i="5"/>
  <c r="I5" i="5"/>
  <c r="H3" i="5"/>
  <c r="G3" i="5"/>
  <c r="I3" i="5"/>
  <c r="D3" i="6"/>
  <c r="D4" i="6"/>
  <c r="O19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24" i="6"/>
  <c r="E41" i="6"/>
  <c r="E40" i="6"/>
  <c r="E39" i="6"/>
  <c r="E38" i="6"/>
  <c r="E35" i="6"/>
  <c r="E34" i="6"/>
  <c r="E33" i="6"/>
  <c r="E32" i="6"/>
  <c r="E29" i="6"/>
  <c r="E28" i="6"/>
  <c r="E31" i="6"/>
  <c r="E30" i="6"/>
  <c r="E37" i="6"/>
  <c r="E36" i="6"/>
  <c r="E27" i="6"/>
  <c r="E26" i="6"/>
  <c r="E25" i="6"/>
  <c r="E24" i="6"/>
  <c r="E41" i="3"/>
  <c r="D41" i="3"/>
  <c r="E40" i="3"/>
  <c r="D40" i="3"/>
  <c r="E39" i="3"/>
  <c r="D39" i="3"/>
  <c r="E38" i="3"/>
  <c r="D38" i="3"/>
  <c r="E37" i="3"/>
  <c r="D37" i="3"/>
  <c r="E36" i="3"/>
  <c r="D36" i="3"/>
  <c r="E35" i="3"/>
  <c r="D35" i="3"/>
  <c r="E34" i="3"/>
  <c r="D34" i="3"/>
  <c r="E33" i="3"/>
  <c r="D33" i="3"/>
  <c r="E32" i="3"/>
  <c r="D32" i="3"/>
  <c r="E31" i="3"/>
  <c r="D31" i="3"/>
  <c r="E30" i="3"/>
  <c r="D30" i="3"/>
  <c r="E29" i="3"/>
  <c r="D29" i="3"/>
  <c r="E28" i="3"/>
  <c r="D28" i="3"/>
  <c r="E27" i="3"/>
  <c r="D27" i="3"/>
  <c r="E26" i="3"/>
  <c r="D26" i="3"/>
  <c r="E25" i="3"/>
  <c r="D25" i="3"/>
  <c r="E24" i="3"/>
  <c r="D24" i="3"/>
  <c r="C20" i="2"/>
  <c r="B20" i="2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" i="4"/>
  <c r="E5" i="3"/>
  <c r="E2" i="3"/>
  <c r="E3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4" i="3"/>
  <c r="D16" i="5"/>
  <c r="E16" i="5"/>
  <c r="D15" i="5"/>
  <c r="D14" i="5"/>
  <c r="E10" i="5"/>
  <c r="E11" i="5"/>
  <c r="E12" i="5"/>
  <c r="E13" i="5"/>
  <c r="E14" i="5"/>
  <c r="E15" i="5"/>
  <c r="E17" i="5"/>
  <c r="E18" i="5"/>
  <c r="E19" i="5"/>
  <c r="E3" i="5"/>
  <c r="E4" i="5"/>
  <c r="E5" i="5"/>
  <c r="E8" i="5"/>
  <c r="E9" i="5"/>
  <c r="E6" i="5"/>
  <c r="E7" i="5"/>
  <c r="E2" i="5"/>
  <c r="D13" i="5"/>
  <c r="D3" i="5"/>
  <c r="D4" i="5"/>
  <c r="D5" i="5"/>
  <c r="D8" i="5"/>
  <c r="D9" i="5"/>
  <c r="D6" i="5"/>
  <c r="D7" i="5"/>
  <c r="D10" i="5"/>
  <c r="D11" i="5"/>
  <c r="D12" i="5"/>
  <c r="D17" i="5"/>
  <c r="D18" i="5"/>
  <c r="D19" i="5"/>
  <c r="D2" i="5"/>
  <c r="N19" i="5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" i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" i="2"/>
  <c r="D13" i="4"/>
  <c r="D2" i="4"/>
  <c r="D19" i="4"/>
  <c r="D18" i="4"/>
  <c r="D17" i="4"/>
  <c r="D16" i="4"/>
  <c r="D15" i="4"/>
  <c r="D14" i="4"/>
  <c r="D12" i="4"/>
  <c r="D11" i="4"/>
  <c r="D10" i="4"/>
  <c r="D9" i="4"/>
  <c r="D8" i="4"/>
  <c r="D7" i="4"/>
  <c r="D6" i="4"/>
  <c r="D5" i="4"/>
  <c r="D4" i="4"/>
  <c r="D3" i="4"/>
  <c r="N19" i="4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3" i="3"/>
  <c r="D2" i="3"/>
  <c r="O19" i="3"/>
  <c r="D5" i="3"/>
  <c r="D4" i="3"/>
  <c r="H3" i="2"/>
  <c r="I3" i="2"/>
  <c r="G3" i="2"/>
  <c r="D2" i="2"/>
  <c r="D3" i="2"/>
  <c r="D4" i="2"/>
  <c r="D5" i="2"/>
  <c r="O19" i="2"/>
  <c r="P19" i="2"/>
  <c r="G5" i="2"/>
  <c r="H5" i="2"/>
  <c r="D6" i="2"/>
  <c r="D7" i="2"/>
  <c r="G7" i="2"/>
  <c r="I7" i="2"/>
  <c r="H7" i="2"/>
  <c r="D8" i="2"/>
  <c r="D9" i="2"/>
  <c r="G9" i="2"/>
  <c r="H9" i="2"/>
  <c r="I9" i="2"/>
  <c r="J19" i="2"/>
  <c r="L19" i="2"/>
  <c r="D10" i="2"/>
  <c r="D11" i="2"/>
  <c r="G11" i="2"/>
  <c r="H11" i="2"/>
  <c r="I11" i="2"/>
  <c r="D12" i="2"/>
  <c r="D13" i="2"/>
  <c r="G13" i="2"/>
  <c r="H13" i="2"/>
  <c r="D14" i="2"/>
  <c r="D15" i="2"/>
  <c r="G15" i="2"/>
  <c r="I15" i="2"/>
  <c r="H15" i="2"/>
  <c r="D16" i="2"/>
  <c r="D17" i="2"/>
  <c r="G17" i="2"/>
  <c r="I17" i="2"/>
  <c r="H17" i="2"/>
  <c r="D18" i="2"/>
  <c r="D19" i="2"/>
  <c r="G19" i="2"/>
  <c r="I19" i="2"/>
  <c r="H19" i="2"/>
  <c r="G3" i="1"/>
  <c r="I3" i="1"/>
  <c r="H3" i="1"/>
  <c r="G5" i="1"/>
  <c r="H5" i="1"/>
  <c r="I5" i="1"/>
  <c r="G7" i="1"/>
  <c r="I7" i="1"/>
  <c r="H7" i="1"/>
  <c r="G9" i="1"/>
  <c r="I9" i="1"/>
  <c r="H9" i="1"/>
  <c r="G11" i="1"/>
  <c r="I11" i="1"/>
  <c r="H11" i="1"/>
  <c r="G13" i="1"/>
  <c r="H13" i="1"/>
  <c r="I13" i="1"/>
  <c r="G15" i="1"/>
  <c r="I15" i="1"/>
  <c r="H15" i="1"/>
  <c r="G17" i="1"/>
  <c r="I17" i="1"/>
  <c r="H17" i="1"/>
  <c r="G19" i="1"/>
  <c r="I19" i="1"/>
  <c r="H19" i="1"/>
  <c r="D5" i="1"/>
  <c r="D3" i="1"/>
  <c r="N19" i="1"/>
  <c r="D4" i="1"/>
  <c r="D6" i="1"/>
  <c r="D7" i="1"/>
  <c r="O19" i="1"/>
  <c r="D8" i="1"/>
  <c r="D9" i="1"/>
  <c r="D10" i="1"/>
  <c r="D11" i="1"/>
  <c r="D12" i="1"/>
  <c r="D13" i="1"/>
  <c r="D14" i="1"/>
  <c r="D15" i="1"/>
  <c r="D16" i="1"/>
  <c r="D17" i="1"/>
  <c r="D18" i="1"/>
  <c r="D19" i="1"/>
  <c r="D2" i="1"/>
  <c r="I13" i="2"/>
  <c r="N19" i="2"/>
  <c r="I5" i="2"/>
  <c r="J6" i="7"/>
  <c r="G102" i="7"/>
  <c r="J16" i="7"/>
  <c r="G86" i="7"/>
  <c r="G72" i="8"/>
  <c r="I19" i="6"/>
  <c r="I9" i="6"/>
  <c r="I13" i="6"/>
  <c r="G88" i="8"/>
  <c r="G96" i="8"/>
  <c r="D104" i="8"/>
  <c r="G104" i="8"/>
  <c r="D80" i="8"/>
  <c r="G80" i="8"/>
  <c r="O19" i="4"/>
  <c r="G94" i="7"/>
  <c r="G76" i="8"/>
  <c r="G84" i="8"/>
  <c r="G100" i="8"/>
  <c r="G90" i="7"/>
  <c r="I70" i="7"/>
  <c r="G78" i="7"/>
  <c r="I104" i="8"/>
  <c r="K88" i="8"/>
  <c r="I80" i="8"/>
  <c r="K80" i="8"/>
  <c r="P19" i="4"/>
  <c r="P19" i="1"/>
  <c r="I21" i="4"/>
  <c r="J19" i="1"/>
  <c r="L19" i="1"/>
  <c r="J19" i="5"/>
  <c r="L19" i="5"/>
  <c r="K105" i="7"/>
  <c r="J19" i="3"/>
  <c r="L19" i="3"/>
  <c r="K104" i="8"/>
  <c r="J19" i="6"/>
  <c r="L19" i="6"/>
  <c r="P19" i="6"/>
  <c r="G98" i="7"/>
  <c r="O19" i="5"/>
  <c r="P19" i="5"/>
  <c r="N19" i="6"/>
  <c r="G74" i="7"/>
  <c r="N19" i="3"/>
  <c r="P19" i="3"/>
  <c r="I92" i="8"/>
  <c r="K92" i="8"/>
  <c r="K107" i="8"/>
  <c r="J19" i="4"/>
  <c r="L19" i="4"/>
  <c r="N96" i="8"/>
  <c r="N72" i="8"/>
  <c r="N92" i="8"/>
  <c r="N88" i="8"/>
  <c r="N84" i="8"/>
  <c r="N104" i="8"/>
  <c r="N80" i="8"/>
  <c r="N100" i="8"/>
  <c r="N76" i="8"/>
  <c r="N102" i="7"/>
  <c r="N78" i="7"/>
  <c r="N98" i="7"/>
  <c r="N74" i="7"/>
  <c r="N94" i="7"/>
  <c r="N70" i="7"/>
  <c r="N90" i="7"/>
  <c r="N86" i="7"/>
  <c r="N82" i="7"/>
</calcChain>
</file>

<file path=xl/sharedStrings.xml><?xml version="1.0" encoding="utf-8"?>
<sst xmlns="http://schemas.openxmlformats.org/spreadsheetml/2006/main" count="694" uniqueCount="97">
  <si>
    <t>brazo largo</t>
  </si>
  <si>
    <t>brazo corto</t>
  </si>
  <si>
    <t>Tamaño (mm)</t>
  </si>
  <si>
    <t>1a</t>
  </si>
  <si>
    <t>1b</t>
  </si>
  <si>
    <t>2a</t>
  </si>
  <si>
    <t>2b</t>
  </si>
  <si>
    <t>3a</t>
  </si>
  <si>
    <t>3b</t>
  </si>
  <si>
    <t>4a sat</t>
  </si>
  <si>
    <t>4b sat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</si>
  <si>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</si>
  <si>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</si>
  <si>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</si>
  <si>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</si>
  <si>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</si>
  <si>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</si>
  <si>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</si>
  <si>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</si>
  <si>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</si>
  <si>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</si>
  <si>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b</t>
  </si>
  <si>
    <t>B</t>
  </si>
  <si>
    <t>b/B</t>
  </si>
  <si>
    <t>Sumatorio b/B</t>
  </si>
  <si>
    <t>n</t>
  </si>
  <si>
    <r>
      <t>A</t>
    </r>
    <r>
      <rPr>
        <b/>
        <vertAlign val="subscript"/>
        <sz val="10"/>
        <rFont val="Arial"/>
        <family val="2"/>
      </rPr>
      <t>1</t>
    </r>
  </si>
  <si>
    <t>Pareja</t>
  </si>
  <si>
    <t></t>
  </si>
  <si>
    <t>S</t>
  </si>
  <si>
    <r>
      <t>A</t>
    </r>
    <r>
      <rPr>
        <b/>
        <vertAlign val="subscript"/>
        <sz val="10"/>
        <rFont val="Arial"/>
        <family val="2"/>
      </rPr>
      <t>2</t>
    </r>
  </si>
  <si>
    <t>8a sat</t>
  </si>
  <si>
    <t>8b sat</t>
  </si>
  <si>
    <t>3 sat</t>
  </si>
  <si>
    <t>9 sat</t>
  </si>
  <si>
    <t>sm</t>
  </si>
  <si>
    <t>m</t>
  </si>
  <si>
    <t>sm sat</t>
  </si>
  <si>
    <t>m sat</t>
  </si>
  <si>
    <t xml:space="preserve">m sat </t>
  </si>
  <si>
    <t xml:space="preserve">m </t>
  </si>
  <si>
    <t>M</t>
  </si>
  <si>
    <t>m-sm sat</t>
  </si>
  <si>
    <t>M sat</t>
  </si>
  <si>
    <t>?</t>
  </si>
  <si>
    <t>m-sm</t>
  </si>
  <si>
    <t>4 sat</t>
  </si>
  <si>
    <t>Cromosomas ordenados</t>
  </si>
  <si>
    <t>9?</t>
  </si>
  <si>
    <t>msat</t>
  </si>
  <si>
    <t>smsat</t>
  </si>
  <si>
    <r>
      <t>b (</t>
    </r>
    <r>
      <rPr>
        <sz val="10"/>
        <rFont val="Calibri"/>
        <family val="2"/>
      </rPr>
      <t>μm)</t>
    </r>
  </si>
  <si>
    <r>
      <t>B (</t>
    </r>
    <r>
      <rPr>
        <sz val="10"/>
        <rFont val="Calibri"/>
        <family val="2"/>
      </rPr>
      <t>μm)</t>
    </r>
  </si>
  <si>
    <t>DEBDOU 4</t>
  </si>
  <si>
    <t>DEBDOU4x2,5-13</t>
  </si>
  <si>
    <t>DEBDOU 23-1</t>
  </si>
  <si>
    <t>L</t>
  </si>
  <si>
    <t>M-m</t>
  </si>
  <si>
    <t>1º</t>
  </si>
  <si>
    <t>2º</t>
  </si>
  <si>
    <t>3º</t>
  </si>
  <si>
    <t>4º</t>
  </si>
  <si>
    <t>5º</t>
  </si>
  <si>
    <t>9º</t>
  </si>
  <si>
    <t>8º</t>
  </si>
  <si>
    <t>6º</t>
  </si>
  <si>
    <t>7º</t>
  </si>
  <si>
    <t>Parejas definitivas</t>
  </si>
  <si>
    <t>B/b</t>
  </si>
  <si>
    <t>Orden tam.</t>
  </si>
  <si>
    <t>sm grande</t>
  </si>
  <si>
    <t>m +grande</t>
  </si>
  <si>
    <t>m-M</t>
  </si>
  <si>
    <t>sm +grande</t>
  </si>
  <si>
    <t>m mediano</t>
  </si>
  <si>
    <t>B (μm)</t>
  </si>
  <si>
    <t>l (μm)</t>
  </si>
  <si>
    <r>
      <t>b (</t>
    </r>
    <r>
      <rPr>
        <b/>
        <sz val="10"/>
        <rFont val="Calibri"/>
        <family val="2"/>
      </rPr>
      <t>μ</t>
    </r>
    <r>
      <rPr>
        <b/>
        <sz val="10"/>
        <rFont val="Arial"/>
        <family val="2"/>
      </rPr>
      <t>m)</t>
    </r>
  </si>
  <si>
    <t>Orden</t>
  </si>
  <si>
    <t>ALMISSE 2-3</t>
  </si>
  <si>
    <t>Orden Tam.</t>
  </si>
  <si>
    <t>Orden propuesto</t>
  </si>
  <si>
    <t>ALMISSE C2.3-5</t>
  </si>
  <si>
    <t>ALMISSE B2-1</t>
  </si>
  <si>
    <t>Clase morfo</t>
  </si>
  <si>
    <t>A2</t>
  </si>
  <si>
    <t>A1</t>
  </si>
  <si>
    <t>X</t>
  </si>
  <si>
    <t>Long relat. cromo</t>
  </si>
  <si>
    <t>L (μm)</t>
  </si>
  <si>
    <t>long arm</t>
  </si>
  <si>
    <t>short arm</t>
  </si>
  <si>
    <t>Size</t>
  </si>
  <si>
    <t>Order by size</t>
  </si>
  <si>
    <t>Proposed order</t>
  </si>
  <si>
    <t>Chromosome Class</t>
  </si>
  <si>
    <t>Relative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</si>
</sst>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"/>
  </numFmts>
  <fonts count="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b/>
      <sz val="10"/>
      <name val="MS Reference Sans Serif"/>
      <family val="2"/>
    </font>
    <font>
      <sz val="10"/>
      <name val="Calibri"/>
      <family val="2"/>
    </font>
    <font>
      <sz val="10"/>
      <name val="Arial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1" xfId="0" applyBorder="1"/>
    <xf numFmtId="0" fontId="2" fillId="0" borderId="1" xfId="0" applyFont="1" applyBorder="1"/>
    <xf numFmtId="0" fontId="2" fillId="0" borderId="0" xfId="0" applyFont="1" applyBorder="1"/>
    <xf numFmtId="0" fontId="0" fillId="0" borderId="0" xfId="0" applyBorder="1"/>
    <xf numFmtId="0" fontId="0" fillId="0" borderId="0" xfId="0" applyFill="1" applyBorder="1"/>
    <xf numFmtId="0" fontId="6" fillId="0" borderId="0" xfId="0" applyFont="1"/>
    <xf numFmtId="0" fontId="2" fillId="0" borderId="0" xfId="0" applyFont="1" applyFill="1" applyBorder="1"/>
    <xf numFmtId="0" fontId="6" fillId="0" borderId="0" xfId="0" applyFont="1" applyFill="1" applyBorder="1"/>
    <xf numFmtId="0" fontId="2" fillId="0" borderId="1" xfId="0" applyFont="1" applyFill="1" applyBorder="1"/>
    <xf numFmtId="0" fontId="0" fillId="0" borderId="2" xfId="0" applyBorder="1"/>
    <xf numFmtId="0" fontId="0" fillId="0" borderId="3" xfId="0" applyBorder="1"/>
    <xf numFmtId="0" fontId="6" fillId="0" borderId="4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9" xfId="0" applyFont="1" applyBorder="1"/>
    <xf numFmtId="0" fontId="2" fillId="0" borderId="10" xfId="0" applyFont="1" applyBorder="1"/>
    <xf numFmtId="0" fontId="0" fillId="0" borderId="1" xfId="0" applyFill="1" applyBorder="1"/>
    <xf numFmtId="0" fontId="0" fillId="0" borderId="0" xfId="0" applyFill="1"/>
    <xf numFmtId="0" fontId="0" fillId="0" borderId="4" xfId="0" applyFill="1" applyBorder="1"/>
    <xf numFmtId="0" fontId="0" fillId="0" borderId="3" xfId="0" applyFill="1" applyBorder="1"/>
    <xf numFmtId="0" fontId="6" fillId="0" borderId="4" xfId="0" applyFont="1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2" fillId="0" borderId="9" xfId="0" applyFont="1" applyFill="1" applyBorder="1"/>
    <xf numFmtId="0" fontId="2" fillId="0" borderId="10" xfId="0" applyFont="1" applyFill="1" applyBorder="1"/>
    <xf numFmtId="2" fontId="0" fillId="0" borderId="0" xfId="0" applyNumberFormat="1"/>
    <xf numFmtId="2" fontId="2" fillId="0" borderId="0" xfId="0" applyNumberFormat="1" applyFont="1"/>
    <xf numFmtId="164" fontId="0" fillId="0" borderId="0" xfId="0" applyNumberFormat="1"/>
    <xf numFmtId="16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13</xdr:row>
      <xdr:rowOff>133350</xdr:rowOff>
    </xdr:from>
    <xdr:to>
      <xdr:col>13</xdr:col>
      <xdr:colOff>85725</xdr:colOff>
      <xdr:row>16</xdr:row>
      <xdr:rowOff>95250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7096125" y="2238375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intracromosómico</a:t>
          </a:r>
        </a:p>
      </xdr:txBody>
    </xdr:sp>
    <xdr:clientData/>
  </xdr:twoCellAnchor>
  <xdr:twoCellAnchor>
    <xdr:from>
      <xdr:col>15</xdr:col>
      <xdr:colOff>76200</xdr:colOff>
      <xdr:row>13</xdr:row>
      <xdr:rowOff>104775</xdr:rowOff>
    </xdr:from>
    <xdr:to>
      <xdr:col>17</xdr:col>
      <xdr:colOff>123825</xdr:colOff>
      <xdr:row>16</xdr:row>
      <xdr:rowOff>66675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10182225" y="2209800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intercromosómico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12</xdr:row>
      <xdr:rowOff>114300</xdr:rowOff>
    </xdr:from>
    <xdr:to>
      <xdr:col>13</xdr:col>
      <xdr:colOff>85725</xdr:colOff>
      <xdr:row>16</xdr:row>
      <xdr:rowOff>95250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8420100" y="2057400"/>
          <a:ext cx="1571625" cy="628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es-ES" sz="1200" b="1" i="0" u="none" strike="noStrike" baseline="-25000">
              <a:solidFill>
                <a:srgbClr val="000000"/>
              </a:solidFill>
              <a:latin typeface="Arial"/>
              <a:cs typeface="Arial"/>
            </a:rPr>
            <a:t>1</a:t>
          </a: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: Índice de asimetría intracromosómico</a:t>
          </a:r>
        </a:p>
      </xdr:txBody>
    </xdr:sp>
    <xdr:clientData/>
  </xdr:twoCellAnchor>
  <xdr:twoCellAnchor>
    <xdr:from>
      <xdr:col>15</xdr:col>
      <xdr:colOff>47625</xdr:colOff>
      <xdr:row>12</xdr:row>
      <xdr:rowOff>123825</xdr:rowOff>
    </xdr:from>
    <xdr:to>
      <xdr:col>17</xdr:col>
      <xdr:colOff>95250</xdr:colOff>
      <xdr:row>16</xdr:row>
      <xdr:rowOff>123825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1477625" y="2066925"/>
          <a:ext cx="1571625" cy="647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es-ES" sz="1200" b="1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: Índice de asimetría intercromosómico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12</xdr:row>
      <xdr:rowOff>114300</xdr:rowOff>
    </xdr:from>
    <xdr:to>
      <xdr:col>13</xdr:col>
      <xdr:colOff>85725</xdr:colOff>
      <xdr:row>16</xdr:row>
      <xdr:rowOff>95250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6896100" y="2057400"/>
          <a:ext cx="1571625" cy="628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es-ES" sz="1200" b="1" i="0" u="none" strike="noStrike" baseline="-25000">
              <a:solidFill>
                <a:srgbClr val="000000"/>
              </a:solidFill>
              <a:latin typeface="Arial"/>
              <a:cs typeface="Arial"/>
            </a:rPr>
            <a:t>1</a:t>
          </a: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: Índice de asimetría intracromosómico</a:t>
          </a:r>
        </a:p>
      </xdr:txBody>
    </xdr:sp>
    <xdr:clientData/>
  </xdr:twoCellAnchor>
  <xdr:twoCellAnchor>
    <xdr:from>
      <xdr:col>15</xdr:col>
      <xdr:colOff>47625</xdr:colOff>
      <xdr:row>12</xdr:row>
      <xdr:rowOff>123825</xdr:rowOff>
    </xdr:from>
    <xdr:to>
      <xdr:col>17</xdr:col>
      <xdr:colOff>95250</xdr:colOff>
      <xdr:row>16</xdr:row>
      <xdr:rowOff>123825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9953625" y="2066925"/>
          <a:ext cx="1571625" cy="647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es-ES" sz="1200" b="1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: Índice de asimetría intercromosómico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13</xdr:row>
      <xdr:rowOff>133350</xdr:rowOff>
    </xdr:from>
    <xdr:to>
      <xdr:col>13</xdr:col>
      <xdr:colOff>85725</xdr:colOff>
      <xdr:row>16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620125" y="2238375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intracromosómico</a:t>
          </a:r>
        </a:p>
      </xdr:txBody>
    </xdr:sp>
    <xdr:clientData/>
  </xdr:twoCellAnchor>
  <xdr:twoCellAnchor>
    <xdr:from>
      <xdr:col>15</xdr:col>
      <xdr:colOff>76200</xdr:colOff>
      <xdr:row>13</xdr:row>
      <xdr:rowOff>104775</xdr:rowOff>
    </xdr:from>
    <xdr:to>
      <xdr:col>17</xdr:col>
      <xdr:colOff>123825</xdr:colOff>
      <xdr:row>16</xdr:row>
      <xdr:rowOff>66675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06225" y="2209800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intercromosómico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13</xdr:row>
      <xdr:rowOff>133350</xdr:rowOff>
    </xdr:from>
    <xdr:to>
      <xdr:col>13</xdr:col>
      <xdr:colOff>85725</xdr:colOff>
      <xdr:row>16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420100" y="2238375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intracromosómico</a:t>
          </a:r>
        </a:p>
      </xdr:txBody>
    </xdr:sp>
    <xdr:clientData/>
  </xdr:twoCellAnchor>
  <xdr:twoCellAnchor>
    <xdr:from>
      <xdr:col>15</xdr:col>
      <xdr:colOff>76200</xdr:colOff>
      <xdr:row>13</xdr:row>
      <xdr:rowOff>104775</xdr:rowOff>
    </xdr:from>
    <xdr:to>
      <xdr:col>17</xdr:col>
      <xdr:colOff>123825</xdr:colOff>
      <xdr:row>16</xdr:row>
      <xdr:rowOff>66675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506200" y="2209800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intercromosómico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13</xdr:row>
      <xdr:rowOff>133350</xdr:rowOff>
    </xdr:from>
    <xdr:to>
      <xdr:col>13</xdr:col>
      <xdr:colOff>85725</xdr:colOff>
      <xdr:row>16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420100" y="2238375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intracromosómico</a:t>
          </a:r>
        </a:p>
      </xdr:txBody>
    </xdr:sp>
    <xdr:clientData/>
  </xdr:twoCellAnchor>
  <xdr:twoCellAnchor>
    <xdr:from>
      <xdr:col>15</xdr:col>
      <xdr:colOff>76200</xdr:colOff>
      <xdr:row>13</xdr:row>
      <xdr:rowOff>104775</xdr:rowOff>
    </xdr:from>
    <xdr:to>
      <xdr:col>17</xdr:col>
      <xdr:colOff>123825</xdr:colOff>
      <xdr:row>16</xdr:row>
      <xdr:rowOff>66675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506200" y="2209800"/>
          <a:ext cx="1571625" cy="4476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Índice de asimetría intercromosómico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workbookViewId="0">
      <selection activeCell="L19" sqref="L19:P19"/>
    </sheetView>
  </sheetViews>
  <sheetFormatPr baseColWidth="10" defaultRowHeight="12.75" x14ac:dyDescent="0.2"/>
  <cols>
    <col min="10" max="10" width="14.42578125" customWidth="1"/>
  </cols>
  <sheetData>
    <row r="1" spans="1:18" x14ac:dyDescent="0.2">
      <c r="A1" s="3" t="s">
        <v>27</v>
      </c>
      <c r="B1" s="4" t="s">
        <v>0</v>
      </c>
      <c r="C1" s="4" t="s">
        <v>1</v>
      </c>
      <c r="D1" s="4" t="s">
        <v>2</v>
      </c>
      <c r="E1" s="4"/>
      <c r="F1" s="5"/>
      <c r="G1" s="1" t="s">
        <v>21</v>
      </c>
      <c r="H1" s="1" t="s">
        <v>22</v>
      </c>
      <c r="I1" s="1" t="s">
        <v>23</v>
      </c>
    </row>
    <row r="2" spans="1:18" x14ac:dyDescent="0.2">
      <c r="A2" s="4" t="s">
        <v>3</v>
      </c>
      <c r="B2" s="3">
        <v>6.25</v>
      </c>
      <c r="C2" s="3">
        <v>3.58</v>
      </c>
      <c r="D2" s="3">
        <f>SUM(B2:C2)</f>
        <v>9.83</v>
      </c>
      <c r="E2" s="3">
        <v>1.7458100558659218</v>
      </c>
      <c r="F2" s="6" t="s">
        <v>35</v>
      </c>
      <c r="R2">
        <f>PRODUCT(B2,1/C2)</f>
        <v>1.7458100558659218</v>
      </c>
    </row>
    <row r="3" spans="1:18" x14ac:dyDescent="0.2">
      <c r="A3" s="4" t="s">
        <v>4</v>
      </c>
      <c r="B3" s="3">
        <v>6.7</v>
      </c>
      <c r="C3" s="3">
        <v>3.82</v>
      </c>
      <c r="D3" s="3">
        <f t="shared" ref="D3:D19" si="0">SUM(B3:C3)</f>
        <v>10.52</v>
      </c>
      <c r="E3" s="3">
        <v>1.7539267015706808</v>
      </c>
      <c r="F3" s="6" t="s">
        <v>35</v>
      </c>
      <c r="G3">
        <f>AVERAGE(C2:C3)</f>
        <v>3.7</v>
      </c>
      <c r="H3">
        <f>AVERAGE(B2:B3)</f>
        <v>6.4749999999999996</v>
      </c>
      <c r="I3">
        <f>G3/H3</f>
        <v>0.57142857142857151</v>
      </c>
      <c r="R3">
        <f t="shared" ref="R3:R19" si="1">PRODUCT(B3,1/C3)</f>
        <v>1.7539267015706808</v>
      </c>
    </row>
    <row r="4" spans="1:18" x14ac:dyDescent="0.2">
      <c r="A4" s="4" t="s">
        <v>5</v>
      </c>
      <c r="B4" s="3">
        <v>5.93</v>
      </c>
      <c r="C4" s="3">
        <v>4.5</v>
      </c>
      <c r="D4" s="3">
        <f t="shared" si="0"/>
        <v>10.43</v>
      </c>
      <c r="E4" s="3">
        <v>1.3177777777777777</v>
      </c>
      <c r="F4" s="6" t="s">
        <v>36</v>
      </c>
      <c r="R4">
        <f t="shared" si="1"/>
        <v>1.3177777777777777</v>
      </c>
    </row>
    <row r="5" spans="1:18" x14ac:dyDescent="0.2">
      <c r="A5" s="4" t="s">
        <v>6</v>
      </c>
      <c r="B5" s="3">
        <v>6.02</v>
      </c>
      <c r="C5" s="3">
        <v>4.45</v>
      </c>
      <c r="D5" s="3">
        <f>SUM(B5:C5)</f>
        <v>10.469999999999999</v>
      </c>
      <c r="E5" s="3">
        <v>1.3528089887640449</v>
      </c>
      <c r="F5" s="7" t="s">
        <v>36</v>
      </c>
      <c r="G5">
        <f>AVERAGE(C4:C5)</f>
        <v>4.4749999999999996</v>
      </c>
      <c r="H5">
        <f>AVERAGE(B4:B5)</f>
        <v>5.9749999999999996</v>
      </c>
      <c r="I5">
        <f>G5/H5</f>
        <v>0.7489539748953975</v>
      </c>
      <c r="R5">
        <f t="shared" si="1"/>
        <v>1.3528089887640449</v>
      </c>
    </row>
    <row r="6" spans="1:18" x14ac:dyDescent="0.2">
      <c r="A6" s="4" t="s">
        <v>7</v>
      </c>
      <c r="B6" s="3">
        <v>5.34</v>
      </c>
      <c r="C6" s="3">
        <v>4.32</v>
      </c>
      <c r="D6" s="3">
        <f t="shared" si="0"/>
        <v>9.66</v>
      </c>
      <c r="E6" s="3">
        <v>1.2361111111111109</v>
      </c>
      <c r="F6" s="7" t="s">
        <v>36</v>
      </c>
      <c r="R6">
        <f t="shared" si="1"/>
        <v>1.2361111111111109</v>
      </c>
    </row>
    <row r="7" spans="1:18" x14ac:dyDescent="0.2">
      <c r="A7" s="4" t="s">
        <v>8</v>
      </c>
      <c r="B7" s="3">
        <v>5.56</v>
      </c>
      <c r="C7" s="3">
        <v>3.62</v>
      </c>
      <c r="D7" s="3">
        <f t="shared" si="0"/>
        <v>9.18</v>
      </c>
      <c r="E7" s="3">
        <v>1.5359116022099448</v>
      </c>
      <c r="F7" s="7" t="s">
        <v>36</v>
      </c>
      <c r="G7">
        <f>AVERAGE(C6:C7)</f>
        <v>3.97</v>
      </c>
      <c r="H7">
        <f>AVERAGE(B6:B7)</f>
        <v>5.4499999999999993</v>
      </c>
      <c r="I7">
        <f>G7/H7</f>
        <v>0.72844036697247716</v>
      </c>
      <c r="R7">
        <f t="shared" si="1"/>
        <v>1.5359116022099448</v>
      </c>
    </row>
    <row r="8" spans="1:18" x14ac:dyDescent="0.2">
      <c r="A8" s="4" t="s">
        <v>9</v>
      </c>
      <c r="B8" s="3">
        <v>6.22</v>
      </c>
      <c r="C8" s="3">
        <v>3.05</v>
      </c>
      <c r="D8" s="3">
        <f t="shared" si="0"/>
        <v>9.27</v>
      </c>
      <c r="E8" s="3">
        <v>2.0393442622950819</v>
      </c>
      <c r="F8" s="7" t="s">
        <v>50</v>
      </c>
      <c r="R8">
        <f t="shared" si="1"/>
        <v>2.0393442622950819</v>
      </c>
    </row>
    <row r="9" spans="1:18" x14ac:dyDescent="0.2">
      <c r="A9" s="4" t="s">
        <v>10</v>
      </c>
      <c r="B9" s="3">
        <v>6.32</v>
      </c>
      <c r="C9" s="3">
        <v>3.74</v>
      </c>
      <c r="D9" s="3">
        <f t="shared" si="0"/>
        <v>10.06</v>
      </c>
      <c r="E9" s="3">
        <v>1.6898395721925132</v>
      </c>
      <c r="F9" s="7" t="s">
        <v>50</v>
      </c>
      <c r="G9">
        <f>AVERAGE(C8:C9)</f>
        <v>3.395</v>
      </c>
      <c r="H9">
        <f>AVERAGE(B8:B9)</f>
        <v>6.27</v>
      </c>
      <c r="I9">
        <f>G9/H9</f>
        <v>0.54146730462519943</v>
      </c>
      <c r="R9">
        <f t="shared" si="1"/>
        <v>1.6898395721925132</v>
      </c>
    </row>
    <row r="10" spans="1:18" x14ac:dyDescent="0.2">
      <c r="A10" s="4" t="s">
        <v>11</v>
      </c>
      <c r="B10" s="3">
        <v>6.15</v>
      </c>
      <c r="C10" s="3">
        <v>3.53</v>
      </c>
      <c r="D10" s="3">
        <f t="shared" si="0"/>
        <v>9.68</v>
      </c>
      <c r="E10" s="3">
        <v>1.7422096317280455</v>
      </c>
      <c r="F10" s="7" t="s">
        <v>35</v>
      </c>
      <c r="R10">
        <f t="shared" si="1"/>
        <v>1.7422096317280455</v>
      </c>
    </row>
    <row r="11" spans="1:18" x14ac:dyDescent="0.2">
      <c r="A11" s="4" t="s">
        <v>12</v>
      </c>
      <c r="B11" s="3">
        <v>6.44</v>
      </c>
      <c r="C11" s="3">
        <v>3.8</v>
      </c>
      <c r="D11" s="3">
        <f t="shared" si="0"/>
        <v>10.24</v>
      </c>
      <c r="E11" s="3">
        <v>1.6947368421052631</v>
      </c>
      <c r="F11" s="7" t="s">
        <v>35</v>
      </c>
      <c r="G11">
        <f>AVERAGE(C10:C11)</f>
        <v>3.665</v>
      </c>
      <c r="H11">
        <f>AVERAGE(B10:B11)</f>
        <v>6.2949999999999999</v>
      </c>
      <c r="I11">
        <f>G11/H11</f>
        <v>0.58220810166799053</v>
      </c>
      <c r="R11">
        <f t="shared" si="1"/>
        <v>1.6947368421052631</v>
      </c>
    </row>
    <row r="12" spans="1:18" x14ac:dyDescent="0.2">
      <c r="A12" s="4" t="s">
        <v>13</v>
      </c>
      <c r="B12" s="3">
        <v>5.95</v>
      </c>
      <c r="C12" s="3">
        <v>3.46</v>
      </c>
      <c r="D12" s="3">
        <f t="shared" si="0"/>
        <v>9.41</v>
      </c>
      <c r="E12" s="3">
        <v>1.7196531791907517</v>
      </c>
      <c r="F12" s="7" t="s">
        <v>45</v>
      </c>
      <c r="R12">
        <f t="shared" si="1"/>
        <v>1.7196531791907517</v>
      </c>
    </row>
    <row r="13" spans="1:18" x14ac:dyDescent="0.2">
      <c r="A13" s="4" t="s">
        <v>14</v>
      </c>
      <c r="B13" s="3">
        <v>4.7</v>
      </c>
      <c r="C13" s="3">
        <v>3.28</v>
      </c>
      <c r="D13" s="3">
        <f t="shared" si="0"/>
        <v>7.98</v>
      </c>
      <c r="E13" s="3">
        <v>1.4329268292682926</v>
      </c>
      <c r="F13" s="7" t="s">
        <v>45</v>
      </c>
      <c r="G13">
        <f>AVERAGE(C12:C13)</f>
        <v>3.37</v>
      </c>
      <c r="H13">
        <f>AVERAGE(B12:B13)</f>
        <v>5.3250000000000002</v>
      </c>
      <c r="I13">
        <f>G13/H13</f>
        <v>0.63286384976525822</v>
      </c>
      <c r="R13">
        <f t="shared" si="1"/>
        <v>1.4329268292682926</v>
      </c>
    </row>
    <row r="14" spans="1:18" x14ac:dyDescent="0.2">
      <c r="A14" s="4" t="s">
        <v>15</v>
      </c>
      <c r="B14" s="3">
        <v>4.4800000000000004</v>
      </c>
      <c r="C14" s="3">
        <v>3.5</v>
      </c>
      <c r="D14" s="3">
        <f t="shared" si="0"/>
        <v>7.98</v>
      </c>
      <c r="E14" s="3">
        <v>1.28</v>
      </c>
      <c r="F14" s="7" t="s">
        <v>36</v>
      </c>
      <c r="R14">
        <f t="shared" si="1"/>
        <v>1.28</v>
      </c>
    </row>
    <row r="15" spans="1:18" x14ac:dyDescent="0.2">
      <c r="A15" s="4" t="s">
        <v>16</v>
      </c>
      <c r="B15" s="3">
        <v>3.23</v>
      </c>
      <c r="C15" s="3">
        <v>2.83</v>
      </c>
      <c r="D15" s="3">
        <f t="shared" si="0"/>
        <v>6.0600000000000005</v>
      </c>
      <c r="E15" s="3">
        <v>1.1413427561837457</v>
      </c>
      <c r="F15" s="6" t="s">
        <v>36</v>
      </c>
      <c r="G15">
        <f>AVERAGE(C14:C15)</f>
        <v>3.165</v>
      </c>
      <c r="H15">
        <f>AVERAGE(B14:B15)</f>
        <v>3.8550000000000004</v>
      </c>
      <c r="I15">
        <f>G15/H15</f>
        <v>0.82101167315175094</v>
      </c>
      <c r="R15">
        <f t="shared" si="1"/>
        <v>1.1413427561837457</v>
      </c>
    </row>
    <row r="16" spans="1:18" x14ac:dyDescent="0.2">
      <c r="A16" s="4" t="s">
        <v>17</v>
      </c>
      <c r="B16" s="3">
        <v>4.9400000000000004</v>
      </c>
      <c r="C16" s="3">
        <v>3.61</v>
      </c>
      <c r="D16" s="3">
        <f t="shared" si="0"/>
        <v>8.5500000000000007</v>
      </c>
      <c r="E16" s="3">
        <v>1.3684210526315792</v>
      </c>
      <c r="F16" s="6" t="s">
        <v>49</v>
      </c>
      <c r="R16">
        <f t="shared" si="1"/>
        <v>1.3684210526315792</v>
      </c>
    </row>
    <row r="17" spans="1:18" x14ac:dyDescent="0.2">
      <c r="A17" s="4" t="s">
        <v>18</v>
      </c>
      <c r="B17" s="3">
        <v>4.18</v>
      </c>
      <c r="C17" s="3">
        <v>3.66</v>
      </c>
      <c r="D17" s="3">
        <f t="shared" si="0"/>
        <v>7.84</v>
      </c>
      <c r="E17" s="3">
        <v>1.1420765027322402</v>
      </c>
      <c r="F17" s="6" t="s">
        <v>49</v>
      </c>
      <c r="G17">
        <f>AVERAGE(C16:C17)</f>
        <v>3.6349999999999998</v>
      </c>
      <c r="H17">
        <f>AVERAGE(B16:B17)</f>
        <v>4.5600000000000005</v>
      </c>
      <c r="I17">
        <f>G17/H17</f>
        <v>0.79714912280701744</v>
      </c>
      <c r="R17">
        <f t="shared" si="1"/>
        <v>1.1420765027322402</v>
      </c>
    </row>
    <row r="18" spans="1:18" ht="14.25" x14ac:dyDescent="0.25">
      <c r="A18" s="4" t="s">
        <v>19</v>
      </c>
      <c r="B18" s="3">
        <v>3.93</v>
      </c>
      <c r="C18" s="3">
        <v>2.99</v>
      </c>
      <c r="D18" s="3">
        <f t="shared" si="0"/>
        <v>6.92</v>
      </c>
      <c r="E18" s="3">
        <v>1.31438127090301</v>
      </c>
      <c r="F18" s="6" t="s">
        <v>36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  <c r="R18">
        <f t="shared" si="1"/>
        <v>1.31438127090301</v>
      </c>
    </row>
    <row r="19" spans="1:18" x14ac:dyDescent="0.2">
      <c r="A19" s="4" t="s">
        <v>20</v>
      </c>
      <c r="B19" s="3">
        <v>3.73</v>
      </c>
      <c r="C19" s="3">
        <v>2.77</v>
      </c>
      <c r="D19" s="3">
        <f t="shared" si="0"/>
        <v>6.5</v>
      </c>
      <c r="E19" s="3">
        <v>1.3465703971119134</v>
      </c>
      <c r="F19" s="6" t="s">
        <v>36</v>
      </c>
      <c r="G19">
        <f>AVERAGE(C18:C19)</f>
        <v>2.88</v>
      </c>
      <c r="H19">
        <f>AVERAGE(B18:B19)</f>
        <v>3.83</v>
      </c>
      <c r="I19">
        <f>G19/H19</f>
        <v>0.75195822454308092</v>
      </c>
      <c r="J19">
        <f>SUM(I3:I19)</f>
        <v>6.1754811898567432</v>
      </c>
      <c r="K19">
        <v>9</v>
      </c>
      <c r="L19">
        <f>1-(J19/K19)</f>
        <v>0.31383542334925074</v>
      </c>
      <c r="N19">
        <f>AVERAGE(D2:D19)</f>
        <v>8.9211111111111094</v>
      </c>
      <c r="O19">
        <f>STDEV(D2:D19)</f>
        <v>1.4095176016215865</v>
      </c>
      <c r="P19">
        <f>O19/N19</f>
        <v>0.1579979874778214</v>
      </c>
      <c r="R19">
        <f t="shared" si="1"/>
        <v>1.3465703971119134</v>
      </c>
    </row>
    <row r="22" spans="1:18" x14ac:dyDescent="0.2">
      <c r="A22" s="1" t="s">
        <v>21</v>
      </c>
      <c r="B22" s="1" t="s">
        <v>22</v>
      </c>
      <c r="C22" s="8" t="s">
        <v>51</v>
      </c>
      <c r="D22" s="8" t="s">
        <v>52</v>
      </c>
    </row>
    <row r="24" spans="1:18" x14ac:dyDescent="0.2">
      <c r="A24">
        <v>3.7</v>
      </c>
      <c r="B24">
        <v>6.4749999999999996</v>
      </c>
      <c r="C24">
        <f>PRODUCT(A24,0.28)</f>
        <v>1.0360000000000003</v>
      </c>
      <c r="D24">
        <f>PRODUCT(B24,0.28)</f>
        <v>1.8130000000000002</v>
      </c>
      <c r="E24">
        <f>SUM(C24,D24)</f>
        <v>2.8490000000000002</v>
      </c>
    </row>
    <row r="25" spans="1:18" x14ac:dyDescent="0.2">
      <c r="E25">
        <f t="shared" ref="E25:E40" si="2">SUM(C25,D25)</f>
        <v>0</v>
      </c>
    </row>
    <row r="26" spans="1:18" x14ac:dyDescent="0.2">
      <c r="A26">
        <v>4.4749999999999996</v>
      </c>
      <c r="B26">
        <v>5.9749999999999996</v>
      </c>
      <c r="C26">
        <f t="shared" ref="C26:C40" si="3">PRODUCT(A26,0.28)</f>
        <v>1.2530000000000001</v>
      </c>
      <c r="D26">
        <f t="shared" ref="D26:D40" si="4">PRODUCT(B26,0.28)</f>
        <v>1.673</v>
      </c>
      <c r="E26">
        <f t="shared" si="2"/>
        <v>2.9260000000000002</v>
      </c>
    </row>
    <row r="27" spans="1:18" x14ac:dyDescent="0.2">
      <c r="E27">
        <f t="shared" si="2"/>
        <v>0</v>
      </c>
    </row>
    <row r="28" spans="1:18" x14ac:dyDescent="0.2">
      <c r="A28">
        <v>3.97</v>
      </c>
      <c r="B28">
        <v>5.4499999999999993</v>
      </c>
      <c r="C28">
        <f t="shared" si="3"/>
        <v>1.1116000000000001</v>
      </c>
      <c r="D28">
        <f t="shared" si="4"/>
        <v>1.526</v>
      </c>
      <c r="E28">
        <f t="shared" si="2"/>
        <v>2.6375999999999999</v>
      </c>
    </row>
    <row r="29" spans="1:18" x14ac:dyDescent="0.2">
      <c r="E29">
        <f t="shared" si="2"/>
        <v>0</v>
      </c>
    </row>
    <row r="30" spans="1:18" x14ac:dyDescent="0.2">
      <c r="A30">
        <v>3.395</v>
      </c>
      <c r="B30">
        <v>6.27</v>
      </c>
      <c r="C30">
        <f t="shared" si="3"/>
        <v>0.95060000000000011</v>
      </c>
      <c r="D30">
        <f t="shared" si="4"/>
        <v>1.7556</v>
      </c>
      <c r="E30">
        <f t="shared" si="2"/>
        <v>2.7061999999999999</v>
      </c>
    </row>
    <row r="31" spans="1:18" x14ac:dyDescent="0.2">
      <c r="E31">
        <f t="shared" si="2"/>
        <v>0</v>
      </c>
    </row>
    <row r="32" spans="1:18" x14ac:dyDescent="0.2">
      <c r="A32">
        <v>3.665</v>
      </c>
      <c r="B32">
        <v>6.2949999999999999</v>
      </c>
      <c r="C32">
        <f t="shared" si="3"/>
        <v>1.0262</v>
      </c>
      <c r="D32">
        <f t="shared" si="4"/>
        <v>1.7626000000000002</v>
      </c>
      <c r="E32">
        <f t="shared" si="2"/>
        <v>2.7888000000000002</v>
      </c>
    </row>
    <row r="33" spans="1:5" x14ac:dyDescent="0.2">
      <c r="E33">
        <f t="shared" si="2"/>
        <v>0</v>
      </c>
    </row>
    <row r="34" spans="1:5" x14ac:dyDescent="0.2">
      <c r="A34">
        <v>3.37</v>
      </c>
      <c r="B34">
        <v>5.3250000000000002</v>
      </c>
      <c r="C34">
        <f t="shared" si="3"/>
        <v>0.94360000000000011</v>
      </c>
      <c r="D34">
        <f t="shared" si="4"/>
        <v>1.4910000000000001</v>
      </c>
      <c r="E34">
        <f t="shared" si="2"/>
        <v>2.4346000000000001</v>
      </c>
    </row>
    <row r="35" spans="1:5" x14ac:dyDescent="0.2">
      <c r="E35">
        <f t="shared" si="2"/>
        <v>0</v>
      </c>
    </row>
    <row r="36" spans="1:5" x14ac:dyDescent="0.2">
      <c r="A36">
        <v>3.165</v>
      </c>
      <c r="B36">
        <v>3.8550000000000004</v>
      </c>
      <c r="C36">
        <f t="shared" si="3"/>
        <v>0.8862000000000001</v>
      </c>
      <c r="D36">
        <f t="shared" si="4"/>
        <v>1.0794000000000001</v>
      </c>
      <c r="E36">
        <f t="shared" si="2"/>
        <v>1.9656000000000002</v>
      </c>
    </row>
    <row r="37" spans="1:5" x14ac:dyDescent="0.2">
      <c r="E37">
        <f t="shared" si="2"/>
        <v>0</v>
      </c>
    </row>
    <row r="38" spans="1:5" x14ac:dyDescent="0.2">
      <c r="A38">
        <v>3.6349999999999998</v>
      </c>
      <c r="B38">
        <v>4.5600000000000005</v>
      </c>
      <c r="C38">
        <f t="shared" si="3"/>
        <v>1.0178</v>
      </c>
      <c r="D38">
        <f t="shared" si="4"/>
        <v>1.2768000000000002</v>
      </c>
      <c r="E38">
        <f t="shared" si="2"/>
        <v>2.2946</v>
      </c>
    </row>
    <row r="39" spans="1:5" x14ac:dyDescent="0.2">
      <c r="E39">
        <f t="shared" si="2"/>
        <v>0</v>
      </c>
    </row>
    <row r="40" spans="1:5" x14ac:dyDescent="0.2">
      <c r="A40">
        <v>2.88</v>
      </c>
      <c r="B40">
        <v>3.83</v>
      </c>
      <c r="C40">
        <f t="shared" si="3"/>
        <v>0.80640000000000001</v>
      </c>
      <c r="D40">
        <f t="shared" si="4"/>
        <v>1.0724</v>
      </c>
      <c r="E40">
        <f t="shared" si="2"/>
        <v>1.8788</v>
      </c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L19" sqref="L19:P19"/>
    </sheetView>
  </sheetViews>
  <sheetFormatPr baseColWidth="10" defaultRowHeight="12.75" x14ac:dyDescent="0.2"/>
  <sheetData>
    <row r="1" spans="1:9" x14ac:dyDescent="0.2">
      <c r="A1" s="3" t="s">
        <v>27</v>
      </c>
      <c r="B1" s="4" t="s">
        <v>0</v>
      </c>
      <c r="C1" s="4" t="s">
        <v>1</v>
      </c>
      <c r="D1" s="4" t="s">
        <v>2</v>
      </c>
      <c r="E1" s="4"/>
      <c r="G1" s="1" t="s">
        <v>21</v>
      </c>
      <c r="H1" s="1" t="s">
        <v>22</v>
      </c>
      <c r="I1" s="1" t="s">
        <v>23</v>
      </c>
    </row>
    <row r="2" spans="1:9" x14ac:dyDescent="0.2">
      <c r="A2" t="s">
        <v>3</v>
      </c>
      <c r="B2">
        <v>6.64</v>
      </c>
      <c r="C2">
        <v>3.28</v>
      </c>
      <c r="D2">
        <f>SUM(B2:C2)</f>
        <v>9.92</v>
      </c>
      <c r="E2">
        <f>PRODUCT(B2,1/C2)</f>
        <v>2.024390243902439</v>
      </c>
      <c r="F2" t="s">
        <v>35</v>
      </c>
    </row>
    <row r="3" spans="1:9" x14ac:dyDescent="0.2">
      <c r="A3" t="s">
        <v>4</v>
      </c>
      <c r="B3">
        <v>6.38</v>
      </c>
      <c r="C3">
        <v>3.71</v>
      </c>
      <c r="D3">
        <f t="shared" ref="D3:D19" si="0">SUM(B3:C3)</f>
        <v>10.09</v>
      </c>
      <c r="E3">
        <f t="shared" ref="E3:E19" si="1">PRODUCT(B3,1/C3)</f>
        <v>1.7196765498652289</v>
      </c>
      <c r="F3" t="s">
        <v>35</v>
      </c>
      <c r="G3">
        <f>AVERAGE(C2:C3)</f>
        <v>3.4950000000000001</v>
      </c>
      <c r="H3">
        <f>AVERAGE(B2:B3)</f>
        <v>6.51</v>
      </c>
      <c r="I3">
        <f>G3/H3</f>
        <v>0.53686635944700467</v>
      </c>
    </row>
    <row r="4" spans="1:9" x14ac:dyDescent="0.2">
      <c r="A4" t="s">
        <v>5</v>
      </c>
      <c r="B4">
        <v>5.29</v>
      </c>
      <c r="C4">
        <v>4.18</v>
      </c>
      <c r="D4">
        <f t="shared" si="0"/>
        <v>9.4699999999999989</v>
      </c>
      <c r="E4">
        <f t="shared" si="1"/>
        <v>1.26555023923445</v>
      </c>
      <c r="F4" t="s">
        <v>36</v>
      </c>
    </row>
    <row r="5" spans="1:9" x14ac:dyDescent="0.2">
      <c r="A5" t="s">
        <v>6</v>
      </c>
      <c r="B5">
        <v>5.12</v>
      </c>
      <c r="C5">
        <v>4.0199999999999996</v>
      </c>
      <c r="D5">
        <f t="shared" si="0"/>
        <v>9.14</v>
      </c>
      <c r="E5">
        <f t="shared" si="1"/>
        <v>1.2736318407960201</v>
      </c>
      <c r="F5" t="s">
        <v>36</v>
      </c>
      <c r="G5">
        <f>AVERAGE(C4:C5)</f>
        <v>4.0999999999999996</v>
      </c>
      <c r="H5">
        <f>AVERAGE(B4:B5)</f>
        <v>5.2050000000000001</v>
      </c>
      <c r="I5">
        <f>G5/H5</f>
        <v>0.78770413064361178</v>
      </c>
    </row>
    <row r="6" spans="1:9" x14ac:dyDescent="0.2">
      <c r="A6" t="s">
        <v>7</v>
      </c>
      <c r="B6">
        <v>6.17</v>
      </c>
      <c r="C6">
        <v>2.94</v>
      </c>
      <c r="D6">
        <f>SUM(B6:C6)</f>
        <v>9.11</v>
      </c>
      <c r="E6">
        <f>PRODUCT(B6,1/C6)</f>
        <v>2.0986394557823127</v>
      </c>
      <c r="F6" t="s">
        <v>35</v>
      </c>
    </row>
    <row r="7" spans="1:9" x14ac:dyDescent="0.2">
      <c r="A7" t="s">
        <v>8</v>
      </c>
      <c r="B7">
        <v>5.7</v>
      </c>
      <c r="C7">
        <v>3.08</v>
      </c>
      <c r="D7">
        <f>SUM(B7:C7)</f>
        <v>8.7800000000000011</v>
      </c>
      <c r="E7">
        <f>PRODUCT(B7,1/C7)</f>
        <v>1.8506493506493507</v>
      </c>
      <c r="F7" t="s">
        <v>35</v>
      </c>
      <c r="G7">
        <f>AVERAGE(C6:C7)</f>
        <v>3.01</v>
      </c>
      <c r="H7">
        <f>AVERAGE(B6:B7)</f>
        <v>5.9350000000000005</v>
      </c>
      <c r="I7">
        <f>G7/H7</f>
        <v>0.50716090985678175</v>
      </c>
    </row>
    <row r="8" spans="1:9" x14ac:dyDescent="0.2">
      <c r="A8" t="s">
        <v>9</v>
      </c>
      <c r="B8">
        <v>5.55</v>
      </c>
      <c r="C8">
        <v>3.24</v>
      </c>
      <c r="D8">
        <f t="shared" si="0"/>
        <v>8.7899999999999991</v>
      </c>
      <c r="E8">
        <f t="shared" si="1"/>
        <v>1.7129629629629628</v>
      </c>
      <c r="F8" t="s">
        <v>37</v>
      </c>
    </row>
    <row r="9" spans="1:9" x14ac:dyDescent="0.2">
      <c r="A9" t="s">
        <v>10</v>
      </c>
      <c r="B9">
        <v>5.42</v>
      </c>
      <c r="C9">
        <v>2.83</v>
      </c>
      <c r="D9">
        <f t="shared" si="0"/>
        <v>8.25</v>
      </c>
      <c r="E9">
        <f t="shared" si="1"/>
        <v>1.9151943462897527</v>
      </c>
      <c r="F9" t="s">
        <v>37</v>
      </c>
      <c r="G9">
        <f>AVERAGE(C8:C9)</f>
        <v>3.0350000000000001</v>
      </c>
      <c r="H9">
        <f>AVERAGE(B8:B9)</f>
        <v>5.4849999999999994</v>
      </c>
      <c r="I9">
        <f>G9/H9</f>
        <v>0.55332725615314504</v>
      </c>
    </row>
    <row r="10" spans="1:9" x14ac:dyDescent="0.2">
      <c r="A10" t="s">
        <v>11</v>
      </c>
      <c r="B10">
        <v>5.29</v>
      </c>
      <c r="C10">
        <v>4.18</v>
      </c>
      <c r="D10">
        <f t="shared" si="0"/>
        <v>9.4699999999999989</v>
      </c>
      <c r="E10">
        <f t="shared" si="1"/>
        <v>1.26555023923445</v>
      </c>
      <c r="F10" t="s">
        <v>36</v>
      </c>
    </row>
    <row r="11" spans="1:9" x14ac:dyDescent="0.2">
      <c r="A11" t="s">
        <v>12</v>
      </c>
      <c r="B11">
        <v>4.6399999999999997</v>
      </c>
      <c r="C11">
        <v>3.09</v>
      </c>
      <c r="D11">
        <f t="shared" si="0"/>
        <v>7.7299999999999995</v>
      </c>
      <c r="E11">
        <f t="shared" si="1"/>
        <v>1.5016181229773464</v>
      </c>
      <c r="F11" t="s">
        <v>36</v>
      </c>
      <c r="G11">
        <f>AVERAGE(C10:C11)</f>
        <v>3.6349999999999998</v>
      </c>
      <c r="H11">
        <f>AVERAGE(B10:B11)</f>
        <v>4.9649999999999999</v>
      </c>
      <c r="I11">
        <f>G11/H11</f>
        <v>0.73212487411883176</v>
      </c>
    </row>
    <row r="12" spans="1:9" x14ac:dyDescent="0.2">
      <c r="A12" t="s">
        <v>13</v>
      </c>
      <c r="B12">
        <v>5.08</v>
      </c>
      <c r="C12">
        <v>3.71</v>
      </c>
      <c r="D12">
        <f t="shared" si="0"/>
        <v>8.7899999999999991</v>
      </c>
      <c r="E12">
        <f t="shared" si="1"/>
        <v>1.3692722371967654</v>
      </c>
      <c r="F12" t="s">
        <v>36</v>
      </c>
    </row>
    <row r="13" spans="1:9" x14ac:dyDescent="0.2">
      <c r="A13" t="s">
        <v>14</v>
      </c>
      <c r="B13">
        <v>5.0599999999999996</v>
      </c>
      <c r="C13">
        <v>3.69</v>
      </c>
      <c r="D13">
        <f t="shared" si="0"/>
        <v>8.75</v>
      </c>
      <c r="E13">
        <f t="shared" si="1"/>
        <v>1.3712737127371275</v>
      </c>
      <c r="F13" t="s">
        <v>36</v>
      </c>
      <c r="G13">
        <f>AVERAGE(C12:C13)</f>
        <v>3.7</v>
      </c>
      <c r="H13">
        <f>AVERAGE(B12:B13)</f>
        <v>5.07</v>
      </c>
      <c r="I13">
        <f>G13/H13</f>
        <v>0.72978303747534512</v>
      </c>
    </row>
    <row r="14" spans="1:9" x14ac:dyDescent="0.2">
      <c r="A14" t="s">
        <v>15</v>
      </c>
      <c r="B14">
        <v>4.1500000000000004</v>
      </c>
      <c r="C14">
        <v>3.42</v>
      </c>
      <c r="D14">
        <f t="shared" si="0"/>
        <v>7.57</v>
      </c>
      <c r="E14">
        <f t="shared" si="1"/>
        <v>1.2134502923976609</v>
      </c>
      <c r="F14" t="s">
        <v>36</v>
      </c>
    </row>
    <row r="15" spans="1:9" x14ac:dyDescent="0.2">
      <c r="A15" t="s">
        <v>16</v>
      </c>
      <c r="B15">
        <v>3.74</v>
      </c>
      <c r="C15">
        <v>3.03</v>
      </c>
      <c r="D15">
        <f t="shared" si="0"/>
        <v>6.77</v>
      </c>
      <c r="E15">
        <f t="shared" si="1"/>
        <v>1.2343234323432344</v>
      </c>
      <c r="F15" t="s">
        <v>36</v>
      </c>
      <c r="G15">
        <f>AVERAGE(C14:C15)</f>
        <v>3.2249999999999996</v>
      </c>
      <c r="H15">
        <f>AVERAGE(B14:B15)</f>
        <v>3.9450000000000003</v>
      </c>
      <c r="I15">
        <f>G15/H15</f>
        <v>0.81749049429657783</v>
      </c>
    </row>
    <row r="16" spans="1:9" x14ac:dyDescent="0.2">
      <c r="A16" t="s">
        <v>31</v>
      </c>
      <c r="B16">
        <v>4.88</v>
      </c>
      <c r="C16">
        <v>3.44</v>
      </c>
      <c r="D16">
        <f>SUM(B16:C16)</f>
        <v>8.32</v>
      </c>
      <c r="E16">
        <f>PRODUCT(B16,1/C16)</f>
        <v>1.4186046511627908</v>
      </c>
      <c r="F16" t="s">
        <v>38</v>
      </c>
    </row>
    <row r="17" spans="1:16" x14ac:dyDescent="0.2">
      <c r="A17" t="s">
        <v>32</v>
      </c>
      <c r="B17">
        <v>3.71</v>
      </c>
      <c r="C17">
        <v>3.32</v>
      </c>
      <c r="D17">
        <f t="shared" si="0"/>
        <v>7.0299999999999994</v>
      </c>
      <c r="E17">
        <f t="shared" si="1"/>
        <v>1.1174698795180724</v>
      </c>
      <c r="F17" t="s">
        <v>39</v>
      </c>
      <c r="G17">
        <f>AVERAGE(C16:C17)</f>
        <v>3.38</v>
      </c>
      <c r="H17">
        <f>AVERAGE(B16:B17)</f>
        <v>4.2949999999999999</v>
      </c>
      <c r="I17">
        <f>G17/H17</f>
        <v>0.78696158323632126</v>
      </c>
    </row>
    <row r="18" spans="1:16" ht="14.25" x14ac:dyDescent="0.25">
      <c r="A18" t="s">
        <v>19</v>
      </c>
      <c r="B18">
        <v>3.68</v>
      </c>
      <c r="C18">
        <v>3.12</v>
      </c>
      <c r="D18">
        <f t="shared" si="0"/>
        <v>6.8000000000000007</v>
      </c>
      <c r="E18">
        <f t="shared" si="1"/>
        <v>1.1794871794871795</v>
      </c>
      <c r="F18" t="s">
        <v>40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</row>
    <row r="19" spans="1:16" x14ac:dyDescent="0.2">
      <c r="A19" t="s">
        <v>20</v>
      </c>
      <c r="B19">
        <v>2.95</v>
      </c>
      <c r="C19">
        <v>2.95</v>
      </c>
      <c r="D19">
        <f t="shared" si="0"/>
        <v>5.9</v>
      </c>
      <c r="E19">
        <f t="shared" si="1"/>
        <v>1</v>
      </c>
      <c r="F19" t="s">
        <v>41</v>
      </c>
      <c r="G19">
        <f>AVERAGE(C18:C19)</f>
        <v>3.0350000000000001</v>
      </c>
      <c r="H19">
        <f>AVERAGE(B18:B19)</f>
        <v>3.3150000000000004</v>
      </c>
      <c r="I19">
        <f>G19/H19</f>
        <v>0.91553544494720962</v>
      </c>
      <c r="J19">
        <f>SUM(I3:I19)</f>
        <v>6.36695409017483</v>
      </c>
      <c r="K19">
        <v>9</v>
      </c>
      <c r="L19">
        <f>1-(J19/K19)</f>
        <v>0.29256065664724107</v>
      </c>
      <c r="N19">
        <f>AVERAGE(D2:D19)</f>
        <v>8.3711111111111123</v>
      </c>
      <c r="O19">
        <f>STDEV(D2:D19)</f>
        <v>1.1775991972148474</v>
      </c>
      <c r="P19">
        <f>O19/N19</f>
        <v>0.14067418071321508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>
      <selection activeCell="L19" sqref="L19:P19"/>
    </sheetView>
  </sheetViews>
  <sheetFormatPr baseColWidth="10" defaultRowHeight="12.75" x14ac:dyDescent="0.2"/>
  <sheetData>
    <row r="1" spans="1:9" x14ac:dyDescent="0.2">
      <c r="A1" s="3" t="s">
        <v>27</v>
      </c>
      <c r="B1" s="4" t="s">
        <v>0</v>
      </c>
      <c r="C1" s="4" t="s">
        <v>1</v>
      </c>
      <c r="D1" s="4" t="s">
        <v>2</v>
      </c>
      <c r="E1" s="4"/>
      <c r="F1" s="5"/>
      <c r="G1" s="1" t="s">
        <v>21</v>
      </c>
      <c r="H1" s="1" t="s">
        <v>22</v>
      </c>
      <c r="I1" s="1" t="s">
        <v>23</v>
      </c>
    </row>
    <row r="2" spans="1:9" x14ac:dyDescent="0.2">
      <c r="A2" s="4" t="s">
        <v>3</v>
      </c>
      <c r="B2" s="3">
        <v>6.87</v>
      </c>
      <c r="C2" s="3">
        <v>4.45</v>
      </c>
      <c r="D2" s="3">
        <f>SUM(B2:C2)</f>
        <v>11.32</v>
      </c>
      <c r="E2" s="3">
        <f t="shared" ref="E2:E19" si="0">PRODUCT(B2,1/C2)</f>
        <v>1.5438202247191011</v>
      </c>
      <c r="F2" s="6" t="s">
        <v>36</v>
      </c>
    </row>
    <row r="3" spans="1:9" x14ac:dyDescent="0.2">
      <c r="A3" s="4" t="s">
        <v>4</v>
      </c>
      <c r="B3" s="3">
        <v>6.23</v>
      </c>
      <c r="C3" s="3">
        <v>5.23</v>
      </c>
      <c r="D3" s="3">
        <f t="shared" ref="D3:D19" si="1">SUM(B3:C3)</f>
        <v>11.46</v>
      </c>
      <c r="E3" s="3">
        <f t="shared" si="0"/>
        <v>1.1912045889101339</v>
      </c>
      <c r="F3" s="6" t="s">
        <v>36</v>
      </c>
      <c r="G3">
        <f>AVERAGE(C2:C3)</f>
        <v>4.84</v>
      </c>
      <c r="H3">
        <f>AVERAGE(B2:B3)</f>
        <v>6.5500000000000007</v>
      </c>
      <c r="I3">
        <f>G3/H3</f>
        <v>0.73893129770992361</v>
      </c>
    </row>
    <row r="4" spans="1:9" x14ac:dyDescent="0.2">
      <c r="A4" s="4" t="s">
        <v>5</v>
      </c>
      <c r="B4" s="3">
        <v>5.93</v>
      </c>
      <c r="C4" s="3">
        <v>3.78</v>
      </c>
      <c r="D4" s="3">
        <f t="shared" si="1"/>
        <v>9.7099999999999991</v>
      </c>
      <c r="E4" s="3">
        <f t="shared" si="0"/>
        <v>1.5687830687830691</v>
      </c>
      <c r="F4" s="6" t="s">
        <v>36</v>
      </c>
    </row>
    <row r="5" spans="1:9" x14ac:dyDescent="0.2">
      <c r="A5" s="4" t="s">
        <v>6</v>
      </c>
      <c r="B5" s="3">
        <v>5.75</v>
      </c>
      <c r="C5" s="3">
        <v>3.81</v>
      </c>
      <c r="D5" s="3">
        <f>SUM(B5:C5)</f>
        <v>9.56</v>
      </c>
      <c r="E5" s="3">
        <f t="shared" si="0"/>
        <v>1.5091863517060367</v>
      </c>
      <c r="F5" s="7" t="s">
        <v>36</v>
      </c>
      <c r="G5">
        <f>AVERAGE(C4:C5)</f>
        <v>3.7949999999999999</v>
      </c>
      <c r="H5">
        <f>AVERAGE(B4:B5)</f>
        <v>5.84</v>
      </c>
      <c r="I5">
        <f>G5/H5</f>
        <v>0.64982876712328763</v>
      </c>
    </row>
    <row r="6" spans="1:9" x14ac:dyDescent="0.2">
      <c r="A6" s="4" t="s">
        <v>7</v>
      </c>
      <c r="B6" s="3">
        <v>7.52</v>
      </c>
      <c r="C6" s="3">
        <v>3.99</v>
      </c>
      <c r="D6" s="3">
        <f t="shared" si="1"/>
        <v>11.51</v>
      </c>
      <c r="E6" s="3">
        <f t="shared" si="0"/>
        <v>1.8847117794486214</v>
      </c>
      <c r="F6" s="7" t="s">
        <v>35</v>
      </c>
    </row>
    <row r="7" spans="1:9" x14ac:dyDescent="0.2">
      <c r="A7" s="4" t="s">
        <v>8</v>
      </c>
      <c r="B7" s="3">
        <v>6.07</v>
      </c>
      <c r="C7" s="3">
        <v>3.28</v>
      </c>
      <c r="D7" s="3">
        <f t="shared" si="1"/>
        <v>9.35</v>
      </c>
      <c r="E7" s="3">
        <f t="shared" si="0"/>
        <v>1.850609756097561</v>
      </c>
      <c r="F7" s="7" t="s">
        <v>35</v>
      </c>
      <c r="G7">
        <f>AVERAGE(C6:C7)</f>
        <v>3.6349999999999998</v>
      </c>
      <c r="H7">
        <f>AVERAGE(B6:B7)</f>
        <v>6.7949999999999999</v>
      </c>
      <c r="I7">
        <f>G7/H7</f>
        <v>0.53495217071376011</v>
      </c>
    </row>
    <row r="8" spans="1:9" x14ac:dyDescent="0.2">
      <c r="A8" s="4" t="s">
        <v>9</v>
      </c>
      <c r="B8" s="3">
        <v>6.5</v>
      </c>
      <c r="C8" s="3">
        <v>3.62</v>
      </c>
      <c r="D8" s="3">
        <f t="shared" si="1"/>
        <v>10.120000000000001</v>
      </c>
      <c r="E8" s="3">
        <f t="shared" si="0"/>
        <v>1.7955801104972378</v>
      </c>
      <c r="F8" s="7" t="s">
        <v>50</v>
      </c>
    </row>
    <row r="9" spans="1:9" x14ac:dyDescent="0.2">
      <c r="A9" s="4" t="s">
        <v>10</v>
      </c>
      <c r="B9" s="3">
        <v>6.85</v>
      </c>
      <c r="C9" s="3">
        <v>3.14</v>
      </c>
      <c r="D9" s="3">
        <f t="shared" si="1"/>
        <v>9.99</v>
      </c>
      <c r="E9" s="3">
        <f t="shared" si="0"/>
        <v>2.1815286624203818</v>
      </c>
      <c r="F9" s="7" t="s">
        <v>50</v>
      </c>
      <c r="G9">
        <f>AVERAGE(C8:C9)</f>
        <v>3.38</v>
      </c>
      <c r="H9">
        <f>AVERAGE(B8:B9)</f>
        <v>6.6749999999999998</v>
      </c>
      <c r="I9">
        <f>G9/H9</f>
        <v>0.50636704119850184</v>
      </c>
    </row>
    <row r="10" spans="1:9" x14ac:dyDescent="0.2">
      <c r="A10" s="4" t="s">
        <v>11</v>
      </c>
      <c r="B10" s="3">
        <v>4.8</v>
      </c>
      <c r="C10" s="3">
        <v>3.83</v>
      </c>
      <c r="D10" s="3">
        <f t="shared" si="1"/>
        <v>8.629999999999999</v>
      </c>
      <c r="E10" s="3">
        <f t="shared" si="0"/>
        <v>1.2532637075718014</v>
      </c>
      <c r="F10" s="7" t="s">
        <v>36</v>
      </c>
    </row>
    <row r="11" spans="1:9" x14ac:dyDescent="0.2">
      <c r="A11" s="4" t="s">
        <v>12</v>
      </c>
      <c r="B11" s="3">
        <v>4.88</v>
      </c>
      <c r="C11" s="3">
        <v>3.16</v>
      </c>
      <c r="D11" s="3">
        <f t="shared" si="1"/>
        <v>8.0399999999999991</v>
      </c>
      <c r="E11" s="3">
        <f t="shared" si="0"/>
        <v>1.5443037974683542</v>
      </c>
      <c r="F11" s="7" t="s">
        <v>36</v>
      </c>
      <c r="G11">
        <f>AVERAGE(C10:C11)</f>
        <v>3.4950000000000001</v>
      </c>
      <c r="H11">
        <f>AVERAGE(B10:B11)</f>
        <v>4.84</v>
      </c>
      <c r="I11">
        <f>G11/H11</f>
        <v>0.72210743801652899</v>
      </c>
    </row>
    <row r="12" spans="1:9" x14ac:dyDescent="0.2">
      <c r="A12" s="4" t="s">
        <v>13</v>
      </c>
      <c r="B12" s="3">
        <v>4.96</v>
      </c>
      <c r="C12" s="3">
        <v>3.79</v>
      </c>
      <c r="D12" s="3">
        <f t="shared" si="1"/>
        <v>8.75</v>
      </c>
      <c r="E12" s="3">
        <f t="shared" si="0"/>
        <v>1.3087071240105541</v>
      </c>
      <c r="F12" s="7" t="s">
        <v>36</v>
      </c>
    </row>
    <row r="13" spans="1:9" x14ac:dyDescent="0.2">
      <c r="A13" s="4" t="s">
        <v>14</v>
      </c>
      <c r="B13" s="3">
        <v>5.13</v>
      </c>
      <c r="C13" s="3">
        <v>4.32</v>
      </c>
      <c r="D13" s="3">
        <f t="shared" si="1"/>
        <v>9.4499999999999993</v>
      </c>
      <c r="E13" s="3">
        <f t="shared" si="0"/>
        <v>1.1874999999999998</v>
      </c>
      <c r="F13" s="7" t="s">
        <v>36</v>
      </c>
      <c r="G13">
        <f>AVERAGE(C12:C13)</f>
        <v>4.0549999999999997</v>
      </c>
      <c r="H13">
        <f>AVERAGE(B12:B13)</f>
        <v>5.0449999999999999</v>
      </c>
      <c r="I13">
        <f>G13/H13</f>
        <v>0.80376610505450941</v>
      </c>
    </row>
    <row r="14" spans="1:9" x14ac:dyDescent="0.2">
      <c r="A14" s="4" t="s">
        <v>15</v>
      </c>
      <c r="B14" s="3">
        <v>5.09</v>
      </c>
      <c r="C14" s="3">
        <v>3.18</v>
      </c>
      <c r="D14" s="3">
        <f t="shared" si="1"/>
        <v>8.27</v>
      </c>
      <c r="E14" s="3">
        <f t="shared" si="0"/>
        <v>1.60062893081761</v>
      </c>
      <c r="F14" s="7" t="s">
        <v>36</v>
      </c>
    </row>
    <row r="15" spans="1:9" x14ac:dyDescent="0.2">
      <c r="A15" s="4" t="s">
        <v>16</v>
      </c>
      <c r="B15" s="3">
        <v>5.0999999999999996</v>
      </c>
      <c r="C15" s="3">
        <v>3.88</v>
      </c>
      <c r="D15" s="3">
        <f t="shared" si="1"/>
        <v>8.98</v>
      </c>
      <c r="E15" s="3">
        <f t="shared" si="0"/>
        <v>1.3144329896907216</v>
      </c>
      <c r="F15" s="7" t="s">
        <v>36</v>
      </c>
      <c r="G15">
        <f>AVERAGE(C14:C15)</f>
        <v>3.5300000000000002</v>
      </c>
      <c r="H15">
        <f>AVERAGE(B14:B15)</f>
        <v>5.0949999999999998</v>
      </c>
      <c r="I15">
        <f>G15/H15</f>
        <v>0.69283611383709531</v>
      </c>
    </row>
    <row r="16" spans="1:9" x14ac:dyDescent="0.2">
      <c r="A16" s="4" t="s">
        <v>31</v>
      </c>
      <c r="B16" s="3">
        <v>4.17</v>
      </c>
      <c r="C16" s="3">
        <v>3.74</v>
      </c>
      <c r="D16" s="3">
        <f t="shared" si="1"/>
        <v>7.91</v>
      </c>
      <c r="E16" s="3">
        <f t="shared" si="0"/>
        <v>1.1149732620320854</v>
      </c>
      <c r="F16" s="7" t="s">
        <v>49</v>
      </c>
    </row>
    <row r="17" spans="1:16" x14ac:dyDescent="0.2">
      <c r="A17" s="4" t="s">
        <v>32</v>
      </c>
      <c r="B17" s="3">
        <v>4.63</v>
      </c>
      <c r="C17" s="3">
        <v>3.61</v>
      </c>
      <c r="D17" s="3">
        <f t="shared" si="1"/>
        <v>8.24</v>
      </c>
      <c r="E17" s="3">
        <f t="shared" si="0"/>
        <v>1.2825484764542936</v>
      </c>
      <c r="F17" s="7" t="s">
        <v>49</v>
      </c>
      <c r="G17">
        <f>AVERAGE(C16:C17)</f>
        <v>3.6749999999999998</v>
      </c>
      <c r="H17">
        <f>AVERAGE(B16:B17)</f>
        <v>4.4000000000000004</v>
      </c>
      <c r="I17">
        <f>G17/H17</f>
        <v>0.8352272727272726</v>
      </c>
    </row>
    <row r="18" spans="1:16" ht="14.25" x14ac:dyDescent="0.25">
      <c r="A18" s="4" t="s">
        <v>19</v>
      </c>
      <c r="B18" s="3">
        <v>3.61</v>
      </c>
      <c r="C18" s="3">
        <v>3.46</v>
      </c>
      <c r="D18" s="3">
        <f t="shared" si="1"/>
        <v>7.07</v>
      </c>
      <c r="E18" s="3">
        <f t="shared" si="0"/>
        <v>1.0433526011560694</v>
      </c>
      <c r="F18" s="6" t="s">
        <v>41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</row>
    <row r="19" spans="1:16" x14ac:dyDescent="0.2">
      <c r="A19" s="4" t="s">
        <v>20</v>
      </c>
      <c r="B19" s="3">
        <v>3.93</v>
      </c>
      <c r="C19" s="3">
        <v>3.35</v>
      </c>
      <c r="D19" s="3">
        <f t="shared" si="1"/>
        <v>7.28</v>
      </c>
      <c r="E19" s="3">
        <f t="shared" si="0"/>
        <v>1.173134328358209</v>
      </c>
      <c r="F19" s="6" t="s">
        <v>36</v>
      </c>
      <c r="G19">
        <f>AVERAGE(C18:C19)</f>
        <v>3.4050000000000002</v>
      </c>
      <c r="H19">
        <f>AVERAGE(B18:B19)</f>
        <v>3.77</v>
      </c>
      <c r="I19">
        <f>G19/H19</f>
        <v>0.90318302387267912</v>
      </c>
      <c r="J19">
        <f>SUM(I3:I19)</f>
        <v>6.3871992302535592</v>
      </c>
      <c r="K19">
        <v>9</v>
      </c>
      <c r="L19">
        <f>1-(J19/K19)</f>
        <v>0.29031119663849347</v>
      </c>
      <c r="N19">
        <f>AVERAGE(D2:D19)</f>
        <v>9.2022222222222219</v>
      </c>
      <c r="O19">
        <f>STDEV(D2:D19)</f>
        <v>1.3389748297751003</v>
      </c>
      <c r="P19">
        <f>O19/N19</f>
        <v>0.14550559608761052</v>
      </c>
    </row>
    <row r="20" spans="1:16" x14ac:dyDescent="0.2">
      <c r="B20">
        <f>SUM(B2:B19)</f>
        <v>98.02</v>
      </c>
      <c r="C20">
        <f>SUM(C2:C19)</f>
        <v>67.62</v>
      </c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05"/>
  <sheetViews>
    <sheetView topLeftCell="A76" workbookViewId="0">
      <selection activeCell="S90" sqref="S90"/>
    </sheetView>
  </sheetViews>
  <sheetFormatPr baseColWidth="10" defaultRowHeight="12.75" x14ac:dyDescent="0.2"/>
  <cols>
    <col min="14" max="14" width="11.28515625" style="37" customWidth="1"/>
  </cols>
  <sheetData>
    <row r="1" spans="2:11" x14ac:dyDescent="0.2">
      <c r="B1" t="s">
        <v>53</v>
      </c>
    </row>
    <row r="2" spans="2:11" x14ac:dyDescent="0.2">
      <c r="B2" s="3" t="s">
        <v>27</v>
      </c>
      <c r="C2" s="4" t="s">
        <v>0</v>
      </c>
      <c r="D2" s="4" t="s">
        <v>1</v>
      </c>
      <c r="E2" s="4" t="s">
        <v>2</v>
      </c>
      <c r="F2" s="4"/>
      <c r="G2" s="5"/>
      <c r="H2" s="1" t="s">
        <v>21</v>
      </c>
      <c r="I2" s="1" t="s">
        <v>22</v>
      </c>
      <c r="J2" s="9" t="s">
        <v>56</v>
      </c>
      <c r="K2" s="9" t="s">
        <v>69</v>
      </c>
    </row>
    <row r="3" spans="2:11" x14ac:dyDescent="0.2">
      <c r="B3" s="4" t="s">
        <v>3</v>
      </c>
      <c r="C3" s="3">
        <v>6.25</v>
      </c>
      <c r="D3" s="3">
        <v>3.58</v>
      </c>
      <c r="E3" s="3">
        <f>SUM(C3:D3)</f>
        <v>9.83</v>
      </c>
      <c r="F3" s="3">
        <v>1.7458100558659218</v>
      </c>
      <c r="G3" s="6" t="s">
        <v>35</v>
      </c>
    </row>
    <row r="4" spans="2:11" x14ac:dyDescent="0.2">
      <c r="B4" s="4" t="s">
        <v>4</v>
      </c>
      <c r="C4" s="3">
        <v>6.7</v>
      </c>
      <c r="D4" s="3">
        <v>3.82</v>
      </c>
      <c r="E4" s="3">
        <f t="shared" ref="E4:E20" si="0">SUM(C4:D4)</f>
        <v>10.52</v>
      </c>
      <c r="F4" s="3">
        <v>1.7539267015706808</v>
      </c>
      <c r="G4" s="6" t="s">
        <v>35</v>
      </c>
      <c r="H4">
        <f>AVERAGE(D3:D4)</f>
        <v>3.7</v>
      </c>
      <c r="I4">
        <f>AVERAGE(C3:C4)</f>
        <v>6.4749999999999996</v>
      </c>
      <c r="J4">
        <f t="shared" ref="J4:J9" si="1">SUM(H4:I4)</f>
        <v>10.175000000000001</v>
      </c>
      <c r="K4" s="8" t="s">
        <v>59</v>
      </c>
    </row>
    <row r="5" spans="2:11" x14ac:dyDescent="0.2">
      <c r="B5" s="4" t="s">
        <v>5</v>
      </c>
      <c r="C5" s="3">
        <v>5.93</v>
      </c>
      <c r="D5" s="3">
        <v>4.5</v>
      </c>
      <c r="E5" s="3">
        <f t="shared" si="0"/>
        <v>10.43</v>
      </c>
      <c r="F5" s="3">
        <v>1.3177777777777777</v>
      </c>
      <c r="G5" s="6" t="s">
        <v>36</v>
      </c>
      <c r="J5">
        <f t="shared" si="1"/>
        <v>0</v>
      </c>
    </row>
    <row r="6" spans="2:11" x14ac:dyDescent="0.2">
      <c r="B6" s="4" t="s">
        <v>6</v>
      </c>
      <c r="C6" s="3">
        <v>6.02</v>
      </c>
      <c r="D6" s="3">
        <v>4.45</v>
      </c>
      <c r="E6" s="3">
        <f>SUM(C6:D6)</f>
        <v>10.469999999999999</v>
      </c>
      <c r="F6" s="3">
        <v>1.3528089887640449</v>
      </c>
      <c r="G6" s="7" t="s">
        <v>36</v>
      </c>
      <c r="H6">
        <f>AVERAGE(D5:D6)</f>
        <v>4.4749999999999996</v>
      </c>
      <c r="I6">
        <f>AVERAGE(C5:C6)</f>
        <v>5.9749999999999996</v>
      </c>
      <c r="J6">
        <f t="shared" si="1"/>
        <v>10.45</v>
      </c>
      <c r="K6" s="8" t="s">
        <v>58</v>
      </c>
    </row>
    <row r="7" spans="2:11" x14ac:dyDescent="0.2">
      <c r="B7" s="4" t="s">
        <v>7</v>
      </c>
      <c r="C7" s="3">
        <v>5.34</v>
      </c>
      <c r="D7" s="3">
        <v>4.32</v>
      </c>
      <c r="E7" s="3">
        <f t="shared" si="0"/>
        <v>9.66</v>
      </c>
      <c r="F7" s="3">
        <v>1.2361111111111109</v>
      </c>
      <c r="G7" s="7" t="s">
        <v>36</v>
      </c>
      <c r="J7">
        <f t="shared" si="1"/>
        <v>0</v>
      </c>
    </row>
    <row r="8" spans="2:11" x14ac:dyDescent="0.2">
      <c r="B8" s="4" t="s">
        <v>8</v>
      </c>
      <c r="C8" s="3">
        <v>5.56</v>
      </c>
      <c r="D8" s="3">
        <v>3.62</v>
      </c>
      <c r="E8" s="3">
        <f t="shared" si="0"/>
        <v>9.18</v>
      </c>
      <c r="F8" s="3">
        <v>1.5359116022099448</v>
      </c>
      <c r="G8" s="7" t="s">
        <v>36</v>
      </c>
      <c r="H8">
        <f>AVERAGE(D7:D8)</f>
        <v>3.97</v>
      </c>
      <c r="I8">
        <f>AVERAGE(C7:C8)</f>
        <v>5.4499999999999993</v>
      </c>
      <c r="J8">
        <f t="shared" si="1"/>
        <v>9.42</v>
      </c>
      <c r="K8" s="8" t="s">
        <v>62</v>
      </c>
    </row>
    <row r="9" spans="2:11" x14ac:dyDescent="0.2">
      <c r="B9" s="4" t="s">
        <v>9</v>
      </c>
      <c r="C9" s="3">
        <v>6.22</v>
      </c>
      <c r="D9" s="3">
        <v>3.05</v>
      </c>
      <c r="E9" s="3">
        <f t="shared" si="0"/>
        <v>9.27</v>
      </c>
      <c r="F9" s="3">
        <v>2.0393442622950819</v>
      </c>
      <c r="G9" s="7" t="s">
        <v>50</v>
      </c>
      <c r="J9">
        <f t="shared" si="1"/>
        <v>0</v>
      </c>
    </row>
    <row r="10" spans="2:11" x14ac:dyDescent="0.2">
      <c r="B10" s="4" t="s">
        <v>10</v>
      </c>
      <c r="C10" s="3">
        <v>6.32</v>
      </c>
      <c r="D10" s="3">
        <v>3.74</v>
      </c>
      <c r="E10" s="3">
        <f t="shared" si="0"/>
        <v>10.06</v>
      </c>
      <c r="F10" s="3">
        <v>1.6898395721925132</v>
      </c>
      <c r="G10" s="7" t="s">
        <v>50</v>
      </c>
      <c r="H10">
        <f>AVERAGE(D9:D10)</f>
        <v>3.395</v>
      </c>
      <c r="I10">
        <f>AVERAGE(C9:C10)</f>
        <v>6.27</v>
      </c>
      <c r="J10">
        <f t="shared" ref="J10:J20" si="2">SUM(H10:I10)</f>
        <v>9.6649999999999991</v>
      </c>
      <c r="K10" s="8" t="s">
        <v>61</v>
      </c>
    </row>
    <row r="11" spans="2:11" x14ac:dyDescent="0.2">
      <c r="B11" s="4" t="s">
        <v>11</v>
      </c>
      <c r="C11" s="3">
        <v>6.15</v>
      </c>
      <c r="D11" s="3">
        <v>3.53</v>
      </c>
      <c r="E11" s="3">
        <f t="shared" si="0"/>
        <v>9.68</v>
      </c>
      <c r="F11" s="3">
        <v>1.7422096317280455</v>
      </c>
      <c r="G11" s="7" t="s">
        <v>35</v>
      </c>
      <c r="J11">
        <f t="shared" si="2"/>
        <v>0</v>
      </c>
    </row>
    <row r="12" spans="2:11" x14ac:dyDescent="0.2">
      <c r="B12" s="4" t="s">
        <v>12</v>
      </c>
      <c r="C12" s="3">
        <v>6.44</v>
      </c>
      <c r="D12" s="3">
        <v>3.8</v>
      </c>
      <c r="E12" s="3">
        <f t="shared" si="0"/>
        <v>10.24</v>
      </c>
      <c r="F12" s="3">
        <v>1.6947368421052631</v>
      </c>
      <c r="G12" s="7" t="s">
        <v>35</v>
      </c>
      <c r="H12">
        <f>AVERAGE(D11:D12)</f>
        <v>3.665</v>
      </c>
      <c r="I12">
        <f>AVERAGE(C11:C12)</f>
        <v>6.2949999999999999</v>
      </c>
      <c r="J12">
        <f t="shared" si="2"/>
        <v>9.9600000000000009</v>
      </c>
      <c r="K12" s="8" t="s">
        <v>60</v>
      </c>
    </row>
    <row r="13" spans="2:11" x14ac:dyDescent="0.2">
      <c r="B13" s="11" t="s">
        <v>13</v>
      </c>
      <c r="C13" s="23">
        <v>5.95</v>
      </c>
      <c r="D13" s="23">
        <v>3.46</v>
      </c>
      <c r="E13" s="23">
        <f t="shared" si="0"/>
        <v>9.41</v>
      </c>
      <c r="F13" s="23">
        <v>1.7196531791907517</v>
      </c>
      <c r="G13" s="7" t="s">
        <v>45</v>
      </c>
      <c r="H13" s="24"/>
      <c r="I13" s="24"/>
      <c r="J13" s="24">
        <f t="shared" si="2"/>
        <v>0</v>
      </c>
    </row>
    <row r="14" spans="2:11" x14ac:dyDescent="0.2">
      <c r="B14" s="11" t="s">
        <v>14</v>
      </c>
      <c r="C14" s="23">
        <v>4.7</v>
      </c>
      <c r="D14" s="23">
        <v>3.28</v>
      </c>
      <c r="E14" s="23">
        <f t="shared" si="0"/>
        <v>7.98</v>
      </c>
      <c r="F14" s="23">
        <v>1.4329268292682926</v>
      </c>
      <c r="G14" s="7" t="s">
        <v>45</v>
      </c>
      <c r="H14" s="24">
        <f>AVERAGE(D13:D14)</f>
        <v>3.37</v>
      </c>
      <c r="I14" s="24">
        <f>AVERAGE(C13:C14)</f>
        <v>5.3250000000000002</v>
      </c>
      <c r="J14" s="24">
        <f t="shared" si="2"/>
        <v>8.6950000000000003</v>
      </c>
      <c r="K14" s="8" t="s">
        <v>65</v>
      </c>
    </row>
    <row r="15" spans="2:11" x14ac:dyDescent="0.2">
      <c r="B15" s="11" t="s">
        <v>15</v>
      </c>
      <c r="C15" s="23">
        <v>4.4800000000000004</v>
      </c>
      <c r="D15" s="23">
        <v>3.5</v>
      </c>
      <c r="E15" s="23">
        <f t="shared" si="0"/>
        <v>7.98</v>
      </c>
      <c r="F15" s="23">
        <v>1.28</v>
      </c>
      <c r="G15" s="7" t="s">
        <v>36</v>
      </c>
      <c r="H15" s="24"/>
      <c r="I15" s="24"/>
      <c r="J15" s="24">
        <f t="shared" si="2"/>
        <v>0</v>
      </c>
    </row>
    <row r="16" spans="2:11" x14ac:dyDescent="0.2">
      <c r="B16" s="11" t="s">
        <v>16</v>
      </c>
      <c r="C16" s="23">
        <v>3.23</v>
      </c>
      <c r="D16" s="23">
        <v>2.83</v>
      </c>
      <c r="E16" s="23">
        <f t="shared" si="0"/>
        <v>6.0600000000000005</v>
      </c>
      <c r="F16" s="23">
        <v>1.1413427561837457</v>
      </c>
      <c r="G16" s="7" t="s">
        <v>36</v>
      </c>
      <c r="H16" s="24">
        <f>AVERAGE(D15:D16)</f>
        <v>3.165</v>
      </c>
      <c r="I16" s="24">
        <f>AVERAGE(C15:C16)</f>
        <v>3.8550000000000004</v>
      </c>
      <c r="J16" s="24">
        <f t="shared" si="2"/>
        <v>7.0200000000000005</v>
      </c>
      <c r="K16" s="8" t="s">
        <v>64</v>
      </c>
    </row>
    <row r="17" spans="2:11" x14ac:dyDescent="0.2">
      <c r="B17" s="4" t="s">
        <v>17</v>
      </c>
      <c r="C17" s="3">
        <v>4.9400000000000004</v>
      </c>
      <c r="D17" s="3">
        <v>3.61</v>
      </c>
      <c r="E17" s="3">
        <f t="shared" si="0"/>
        <v>8.5500000000000007</v>
      </c>
      <c r="F17" s="3">
        <v>1.3684210526315792</v>
      </c>
      <c r="G17" s="6" t="s">
        <v>49</v>
      </c>
      <c r="J17">
        <f t="shared" si="2"/>
        <v>0</v>
      </c>
    </row>
    <row r="18" spans="2:11" x14ac:dyDescent="0.2">
      <c r="B18" s="4" t="s">
        <v>18</v>
      </c>
      <c r="C18" s="3">
        <v>4.18</v>
      </c>
      <c r="D18" s="3">
        <v>3.66</v>
      </c>
      <c r="E18" s="3">
        <f t="shared" si="0"/>
        <v>7.84</v>
      </c>
      <c r="F18" s="3">
        <v>1.1420765027322402</v>
      </c>
      <c r="G18" s="6" t="s">
        <v>49</v>
      </c>
      <c r="H18">
        <f>AVERAGE(D17:D18)</f>
        <v>3.6349999999999998</v>
      </c>
      <c r="I18">
        <f>AVERAGE(C17:C18)</f>
        <v>4.5600000000000005</v>
      </c>
      <c r="J18">
        <f t="shared" si="2"/>
        <v>8.1950000000000003</v>
      </c>
      <c r="K18" s="8" t="s">
        <v>66</v>
      </c>
    </row>
    <row r="19" spans="2:11" x14ac:dyDescent="0.2">
      <c r="B19" s="4" t="s">
        <v>19</v>
      </c>
      <c r="C19" s="3">
        <v>3.93</v>
      </c>
      <c r="D19" s="3">
        <v>2.99</v>
      </c>
      <c r="E19" s="3">
        <f t="shared" si="0"/>
        <v>6.92</v>
      </c>
      <c r="F19" s="3">
        <v>1.31438127090301</v>
      </c>
      <c r="G19" s="6" t="s">
        <v>36</v>
      </c>
      <c r="J19">
        <f t="shared" si="2"/>
        <v>0</v>
      </c>
    </row>
    <row r="20" spans="2:11" x14ac:dyDescent="0.2">
      <c r="B20" s="4" t="s">
        <v>20</v>
      </c>
      <c r="C20" s="3">
        <v>3.73</v>
      </c>
      <c r="D20" s="3">
        <v>2.77</v>
      </c>
      <c r="E20" s="3">
        <f t="shared" si="0"/>
        <v>6.5</v>
      </c>
      <c r="F20" s="3">
        <v>1.3465703971119134</v>
      </c>
      <c r="G20" s="6" t="s">
        <v>36</v>
      </c>
      <c r="H20">
        <f>AVERAGE(D19:D20)</f>
        <v>2.88</v>
      </c>
      <c r="I20">
        <f>AVERAGE(C19:C20)</f>
        <v>3.83</v>
      </c>
      <c r="J20">
        <f t="shared" si="2"/>
        <v>6.71</v>
      </c>
      <c r="K20" s="8" t="s">
        <v>63</v>
      </c>
    </row>
    <row r="22" spans="2:11" x14ac:dyDescent="0.2">
      <c r="B22" s="10" t="s">
        <v>54</v>
      </c>
    </row>
    <row r="23" spans="2:11" x14ac:dyDescent="0.2">
      <c r="B23" s="4" t="s">
        <v>27</v>
      </c>
      <c r="C23" s="4" t="s">
        <v>0</v>
      </c>
      <c r="D23" s="4" t="s">
        <v>1</v>
      </c>
      <c r="E23" s="4" t="s">
        <v>2</v>
      </c>
      <c r="F23" s="3"/>
      <c r="H23" s="1" t="s">
        <v>21</v>
      </c>
      <c r="I23" s="1" t="s">
        <v>22</v>
      </c>
      <c r="J23" s="1" t="s">
        <v>56</v>
      </c>
    </row>
    <row r="24" spans="2:11" x14ac:dyDescent="0.2">
      <c r="B24" s="4" t="s">
        <v>3</v>
      </c>
      <c r="C24" s="3">
        <v>6.64</v>
      </c>
      <c r="D24" s="3">
        <v>3.28</v>
      </c>
      <c r="E24" s="3">
        <v>9.92</v>
      </c>
      <c r="F24" s="3">
        <v>2.024390243902439</v>
      </c>
      <c r="G24" t="s">
        <v>35</v>
      </c>
    </row>
    <row r="25" spans="2:11" x14ac:dyDescent="0.2">
      <c r="B25" s="4" t="s">
        <v>4</v>
      </c>
      <c r="C25" s="3">
        <v>6.38</v>
      </c>
      <c r="D25" s="3">
        <v>3.71</v>
      </c>
      <c r="E25" s="3">
        <v>10.09</v>
      </c>
      <c r="F25" s="3">
        <v>1.7196765498652289</v>
      </c>
      <c r="G25" t="s">
        <v>35</v>
      </c>
      <c r="H25">
        <v>3.4950000000000001</v>
      </c>
      <c r="I25">
        <v>6.51</v>
      </c>
      <c r="J25">
        <f>SUM(H25:I25)</f>
        <v>10.004999999999999</v>
      </c>
      <c r="K25" s="8" t="s">
        <v>58</v>
      </c>
    </row>
    <row r="26" spans="2:11" x14ac:dyDescent="0.2">
      <c r="B26" s="4" t="s">
        <v>5</v>
      </c>
      <c r="C26" s="3">
        <v>5.29</v>
      </c>
      <c r="D26" s="3">
        <v>4.18</v>
      </c>
      <c r="E26" s="3">
        <v>9.4699999999999989</v>
      </c>
      <c r="F26" s="3">
        <v>1.26555023923445</v>
      </c>
      <c r="G26" t="s">
        <v>36</v>
      </c>
      <c r="J26">
        <f t="shared" ref="J26:J41" si="3">SUM(H26:I26)</f>
        <v>0</v>
      </c>
    </row>
    <row r="27" spans="2:11" x14ac:dyDescent="0.2">
      <c r="B27" s="4" t="s">
        <v>6</v>
      </c>
      <c r="C27" s="3">
        <v>5.12</v>
      </c>
      <c r="D27" s="3">
        <v>4.0199999999999996</v>
      </c>
      <c r="E27" s="3">
        <v>9.14</v>
      </c>
      <c r="F27" s="3">
        <v>1.2736318407960201</v>
      </c>
      <c r="G27" t="s">
        <v>36</v>
      </c>
      <c r="H27">
        <v>4.0999999999999996</v>
      </c>
      <c r="I27">
        <v>5.2050000000000001</v>
      </c>
      <c r="J27">
        <f t="shared" si="3"/>
        <v>9.3049999999999997</v>
      </c>
      <c r="K27" s="8" t="s">
        <v>59</v>
      </c>
    </row>
    <row r="28" spans="2:11" x14ac:dyDescent="0.2">
      <c r="B28" s="4" t="s">
        <v>7</v>
      </c>
      <c r="C28" s="3">
        <v>6.17</v>
      </c>
      <c r="D28" s="3">
        <v>2.94</v>
      </c>
      <c r="E28" s="3">
        <v>9.11</v>
      </c>
      <c r="F28" s="3">
        <v>2.0986394557823127</v>
      </c>
      <c r="G28" t="s">
        <v>35</v>
      </c>
      <c r="J28">
        <f t="shared" si="3"/>
        <v>0</v>
      </c>
    </row>
    <row r="29" spans="2:11" x14ac:dyDescent="0.2">
      <c r="B29" s="4" t="s">
        <v>8</v>
      </c>
      <c r="C29" s="3">
        <v>5.7</v>
      </c>
      <c r="D29" s="3">
        <v>3.08</v>
      </c>
      <c r="E29" s="3">
        <v>8.7800000000000011</v>
      </c>
      <c r="F29" s="3">
        <v>1.8506493506493507</v>
      </c>
      <c r="G29" t="s">
        <v>35</v>
      </c>
      <c r="H29">
        <v>3.01</v>
      </c>
      <c r="I29">
        <v>5.9350000000000005</v>
      </c>
      <c r="J29">
        <f t="shared" si="3"/>
        <v>8.9450000000000003</v>
      </c>
      <c r="K29" s="8" t="s">
        <v>60</v>
      </c>
    </row>
    <row r="30" spans="2:11" x14ac:dyDescent="0.2">
      <c r="B30" s="4" t="s">
        <v>9</v>
      </c>
      <c r="C30" s="3">
        <v>5.55</v>
      </c>
      <c r="D30" s="3">
        <v>3.24</v>
      </c>
      <c r="E30" s="3">
        <v>8.7899999999999991</v>
      </c>
      <c r="F30" s="3">
        <v>1.7129629629629628</v>
      </c>
      <c r="G30" t="s">
        <v>37</v>
      </c>
      <c r="J30">
        <f t="shared" si="3"/>
        <v>0</v>
      </c>
    </row>
    <row r="31" spans="2:11" x14ac:dyDescent="0.2">
      <c r="B31" s="4" t="s">
        <v>10</v>
      </c>
      <c r="C31" s="3">
        <v>5.42</v>
      </c>
      <c r="D31" s="3">
        <v>2.83</v>
      </c>
      <c r="E31" s="3">
        <v>8.25</v>
      </c>
      <c r="F31" s="3">
        <v>1.9151943462897527</v>
      </c>
      <c r="G31" t="s">
        <v>37</v>
      </c>
      <c r="H31">
        <v>3.0350000000000001</v>
      </c>
      <c r="I31">
        <v>5.4849999999999994</v>
      </c>
      <c r="J31">
        <f t="shared" si="3"/>
        <v>8.52</v>
      </c>
      <c r="K31" s="8" t="s">
        <v>65</v>
      </c>
    </row>
    <row r="32" spans="2:11" x14ac:dyDescent="0.2">
      <c r="B32" s="11" t="s">
        <v>11</v>
      </c>
      <c r="C32" s="23">
        <v>5.29</v>
      </c>
      <c r="D32" s="23">
        <v>4.18</v>
      </c>
      <c r="E32" s="23">
        <v>9.4699999999999989</v>
      </c>
      <c r="F32" s="23">
        <v>1.26555023923445</v>
      </c>
      <c r="G32" s="24" t="s">
        <v>36</v>
      </c>
      <c r="H32" s="24"/>
      <c r="I32" s="24"/>
      <c r="J32" s="24">
        <f t="shared" si="3"/>
        <v>0</v>
      </c>
    </row>
    <row r="33" spans="2:11" x14ac:dyDescent="0.2">
      <c r="B33" s="11" t="s">
        <v>12</v>
      </c>
      <c r="C33" s="23">
        <v>4.6399999999999997</v>
      </c>
      <c r="D33" s="23">
        <v>3.09</v>
      </c>
      <c r="E33" s="23">
        <v>7.7299999999999995</v>
      </c>
      <c r="F33" s="23">
        <v>1.5016181229773464</v>
      </c>
      <c r="G33" s="24" t="s">
        <v>36</v>
      </c>
      <c r="H33" s="24">
        <v>3.6349999999999998</v>
      </c>
      <c r="I33" s="24">
        <v>4.9649999999999999</v>
      </c>
      <c r="J33" s="24">
        <f t="shared" si="3"/>
        <v>8.6</v>
      </c>
      <c r="K33" s="8" t="s">
        <v>62</v>
      </c>
    </row>
    <row r="34" spans="2:11" x14ac:dyDescent="0.2">
      <c r="B34" s="4" t="s">
        <v>13</v>
      </c>
      <c r="C34" s="3">
        <v>5.08</v>
      </c>
      <c r="D34" s="3">
        <v>3.71</v>
      </c>
      <c r="E34" s="3">
        <v>8.7899999999999991</v>
      </c>
      <c r="F34" s="3">
        <v>1.3692722371967654</v>
      </c>
      <c r="G34" t="s">
        <v>36</v>
      </c>
      <c r="J34">
        <f t="shared" si="3"/>
        <v>0</v>
      </c>
    </row>
    <row r="35" spans="2:11" x14ac:dyDescent="0.2">
      <c r="B35" s="4" t="s">
        <v>14</v>
      </c>
      <c r="C35" s="3">
        <v>5.0599999999999996</v>
      </c>
      <c r="D35" s="3">
        <v>3.69</v>
      </c>
      <c r="E35" s="3">
        <v>8.75</v>
      </c>
      <c r="F35" s="3">
        <v>1.3712737127371275</v>
      </c>
      <c r="G35" t="s">
        <v>36</v>
      </c>
      <c r="H35">
        <v>3.7</v>
      </c>
      <c r="I35">
        <v>5.07</v>
      </c>
      <c r="J35">
        <f t="shared" si="3"/>
        <v>8.77</v>
      </c>
      <c r="K35" s="8" t="s">
        <v>61</v>
      </c>
    </row>
    <row r="36" spans="2:11" x14ac:dyDescent="0.2">
      <c r="B36" s="11" t="s">
        <v>15</v>
      </c>
      <c r="C36" s="23">
        <v>4.1500000000000004</v>
      </c>
      <c r="D36" s="23">
        <v>3.42</v>
      </c>
      <c r="E36" s="23">
        <v>7.57</v>
      </c>
      <c r="F36" s="23">
        <v>1.2134502923976609</v>
      </c>
      <c r="G36" s="24" t="s">
        <v>36</v>
      </c>
      <c r="H36" s="24"/>
      <c r="I36" s="24"/>
      <c r="J36" s="24">
        <f t="shared" si="3"/>
        <v>0</v>
      </c>
    </row>
    <row r="37" spans="2:11" x14ac:dyDescent="0.2">
      <c r="B37" s="11" t="s">
        <v>16</v>
      </c>
      <c r="C37" s="23">
        <v>3.74</v>
      </c>
      <c r="D37" s="23">
        <v>3.03</v>
      </c>
      <c r="E37" s="23">
        <v>6.77</v>
      </c>
      <c r="F37" s="23">
        <v>1.2343234323432344</v>
      </c>
      <c r="G37" s="24" t="s">
        <v>36</v>
      </c>
      <c r="H37" s="24">
        <v>3.2249999999999996</v>
      </c>
      <c r="I37" s="24">
        <v>3.9450000000000003</v>
      </c>
      <c r="J37" s="24">
        <f t="shared" si="3"/>
        <v>7.17</v>
      </c>
      <c r="K37" s="8" t="s">
        <v>64</v>
      </c>
    </row>
    <row r="38" spans="2:11" x14ac:dyDescent="0.2">
      <c r="B38" s="11" t="s">
        <v>31</v>
      </c>
      <c r="C38" s="23">
        <v>4.88</v>
      </c>
      <c r="D38" s="23">
        <v>3.44</v>
      </c>
      <c r="E38" s="23">
        <v>8.32</v>
      </c>
      <c r="F38" s="23">
        <v>1.4186046511627908</v>
      </c>
      <c r="G38" s="24" t="s">
        <v>38</v>
      </c>
      <c r="H38" s="24"/>
      <c r="I38" s="24"/>
      <c r="J38" s="24">
        <f t="shared" si="3"/>
        <v>0</v>
      </c>
    </row>
    <row r="39" spans="2:11" x14ac:dyDescent="0.2">
      <c r="B39" s="4" t="s">
        <v>32</v>
      </c>
      <c r="C39" s="3">
        <v>3.71</v>
      </c>
      <c r="D39" s="3">
        <v>3.32</v>
      </c>
      <c r="E39" s="3">
        <v>7.0299999999999994</v>
      </c>
      <c r="F39" s="3">
        <v>1.1174698795180724</v>
      </c>
      <c r="G39" t="s">
        <v>39</v>
      </c>
      <c r="H39">
        <v>3.38</v>
      </c>
      <c r="I39">
        <v>4.2949999999999999</v>
      </c>
      <c r="J39">
        <f t="shared" si="3"/>
        <v>7.6749999999999998</v>
      </c>
      <c r="K39" s="8" t="s">
        <v>66</v>
      </c>
    </row>
    <row r="40" spans="2:11" x14ac:dyDescent="0.2">
      <c r="B40" s="4" t="s">
        <v>19</v>
      </c>
      <c r="C40" s="3">
        <v>3.68</v>
      </c>
      <c r="D40" s="3">
        <v>3.12</v>
      </c>
      <c r="E40" s="3">
        <v>6.8000000000000007</v>
      </c>
      <c r="F40" s="3">
        <v>1.1794871794871795</v>
      </c>
      <c r="G40" s="8" t="s">
        <v>57</v>
      </c>
      <c r="J40">
        <f t="shared" si="3"/>
        <v>0</v>
      </c>
    </row>
    <row r="41" spans="2:11" x14ac:dyDescent="0.2">
      <c r="B41" s="4" t="s">
        <v>20</v>
      </c>
      <c r="C41" s="3">
        <v>2.95</v>
      </c>
      <c r="D41" s="3">
        <v>2.95</v>
      </c>
      <c r="E41" s="3">
        <v>5.9</v>
      </c>
      <c r="F41" s="3">
        <v>1</v>
      </c>
      <c r="G41" s="8" t="s">
        <v>57</v>
      </c>
      <c r="H41">
        <v>3.0350000000000001</v>
      </c>
      <c r="I41">
        <v>3.3150000000000004</v>
      </c>
      <c r="J41">
        <f t="shared" si="3"/>
        <v>6.3500000000000005</v>
      </c>
      <c r="K41" s="8" t="s">
        <v>63</v>
      </c>
    </row>
    <row r="43" spans="2:11" x14ac:dyDescent="0.2">
      <c r="B43" s="8" t="s">
        <v>55</v>
      </c>
    </row>
    <row r="44" spans="2:11" x14ac:dyDescent="0.2">
      <c r="B44" s="4" t="s">
        <v>27</v>
      </c>
      <c r="C44" s="4" t="s">
        <v>0</v>
      </c>
      <c r="D44" s="4" t="s">
        <v>1</v>
      </c>
      <c r="E44" s="4" t="s">
        <v>2</v>
      </c>
      <c r="F44" s="4"/>
      <c r="G44" s="1"/>
      <c r="H44" s="1" t="s">
        <v>21</v>
      </c>
      <c r="I44" s="1" t="s">
        <v>22</v>
      </c>
      <c r="J44" s="1" t="s">
        <v>56</v>
      </c>
    </row>
    <row r="45" spans="2:11" x14ac:dyDescent="0.2">
      <c r="B45" s="4" t="s">
        <v>3</v>
      </c>
      <c r="C45" s="3">
        <v>6.87</v>
      </c>
      <c r="D45" s="3">
        <v>4.45</v>
      </c>
      <c r="E45" s="3">
        <v>11.32</v>
      </c>
      <c r="F45" s="3">
        <v>1.5438202247191011</v>
      </c>
      <c r="G45" t="s">
        <v>36</v>
      </c>
    </row>
    <row r="46" spans="2:11" x14ac:dyDescent="0.2">
      <c r="B46" s="4" t="s">
        <v>4</v>
      </c>
      <c r="C46" s="3">
        <v>6.23</v>
      </c>
      <c r="D46" s="3">
        <v>5.23</v>
      </c>
      <c r="E46" s="3">
        <v>11.46</v>
      </c>
      <c r="F46" s="3">
        <v>1.1912045889101339</v>
      </c>
      <c r="G46" t="s">
        <v>36</v>
      </c>
      <c r="H46">
        <v>4.84</v>
      </c>
      <c r="I46">
        <v>6.5500000000000007</v>
      </c>
      <c r="J46">
        <f>SUM(H46:I46)</f>
        <v>11.39</v>
      </c>
      <c r="K46" s="8" t="s">
        <v>58</v>
      </c>
    </row>
    <row r="47" spans="2:11" x14ac:dyDescent="0.2">
      <c r="B47" s="4" t="s">
        <v>5</v>
      </c>
      <c r="C47" s="3">
        <v>5.93</v>
      </c>
      <c r="D47" s="3">
        <v>3.78</v>
      </c>
      <c r="E47" s="3">
        <v>9.7099999999999991</v>
      </c>
      <c r="F47" s="3">
        <v>1.5687830687830691</v>
      </c>
      <c r="G47" t="s">
        <v>36</v>
      </c>
      <c r="J47">
        <f t="shared" ref="J47:J62" si="4">SUM(H47:I47)</f>
        <v>0</v>
      </c>
    </row>
    <row r="48" spans="2:11" x14ac:dyDescent="0.2">
      <c r="B48" s="4" t="s">
        <v>6</v>
      </c>
      <c r="C48" s="3">
        <v>5.75</v>
      </c>
      <c r="D48" s="3">
        <v>3.81</v>
      </c>
      <c r="E48" s="3">
        <v>9.56</v>
      </c>
      <c r="F48" s="3">
        <v>1.5091863517060367</v>
      </c>
      <c r="G48" t="s">
        <v>36</v>
      </c>
      <c r="H48">
        <v>3.7949999999999999</v>
      </c>
      <c r="I48">
        <v>5.84</v>
      </c>
      <c r="J48">
        <f t="shared" si="4"/>
        <v>9.6349999999999998</v>
      </c>
      <c r="K48" s="8" t="s">
        <v>61</v>
      </c>
    </row>
    <row r="49" spans="2:11" x14ac:dyDescent="0.2">
      <c r="B49" s="4" t="s">
        <v>7</v>
      </c>
      <c r="C49" s="3">
        <v>7.52</v>
      </c>
      <c r="D49" s="3">
        <v>3.99</v>
      </c>
      <c r="E49" s="3">
        <v>11.51</v>
      </c>
      <c r="F49" s="3">
        <v>1.8847117794486214</v>
      </c>
      <c r="G49" t="s">
        <v>35</v>
      </c>
      <c r="J49">
        <f t="shared" si="4"/>
        <v>0</v>
      </c>
    </row>
    <row r="50" spans="2:11" x14ac:dyDescent="0.2">
      <c r="B50" s="4" t="s">
        <v>8</v>
      </c>
      <c r="C50" s="3">
        <v>6.07</v>
      </c>
      <c r="D50" s="3">
        <v>3.28</v>
      </c>
      <c r="E50" s="3">
        <v>9.35</v>
      </c>
      <c r="F50" s="3">
        <v>1.850609756097561</v>
      </c>
      <c r="G50" t="s">
        <v>35</v>
      </c>
      <c r="H50">
        <v>3.6349999999999998</v>
      </c>
      <c r="I50">
        <v>6.7949999999999999</v>
      </c>
      <c r="J50">
        <f t="shared" si="4"/>
        <v>10.43</v>
      </c>
      <c r="K50" s="8" t="s">
        <v>59</v>
      </c>
    </row>
    <row r="51" spans="2:11" x14ac:dyDescent="0.2">
      <c r="B51" s="4" t="s">
        <v>9</v>
      </c>
      <c r="C51" s="3">
        <v>6.5</v>
      </c>
      <c r="D51" s="3">
        <v>3.62</v>
      </c>
      <c r="E51" s="3">
        <v>10.120000000000001</v>
      </c>
      <c r="F51" s="3">
        <v>1.7955801104972378</v>
      </c>
      <c r="G51" t="s">
        <v>50</v>
      </c>
      <c r="J51">
        <f t="shared" si="4"/>
        <v>0</v>
      </c>
    </row>
    <row r="52" spans="2:11" x14ac:dyDescent="0.2">
      <c r="B52" s="4" t="s">
        <v>10</v>
      </c>
      <c r="C52" s="3">
        <v>6.85</v>
      </c>
      <c r="D52" s="3">
        <v>3.14</v>
      </c>
      <c r="E52" s="3">
        <v>9.99</v>
      </c>
      <c r="F52" s="3">
        <v>2.1815286624203818</v>
      </c>
      <c r="G52" t="s">
        <v>50</v>
      </c>
      <c r="H52">
        <v>3.38</v>
      </c>
      <c r="I52">
        <v>6.6749999999999998</v>
      </c>
      <c r="J52">
        <f t="shared" si="4"/>
        <v>10.055</v>
      </c>
      <c r="K52" s="8" t="s">
        <v>60</v>
      </c>
    </row>
    <row r="53" spans="2:11" x14ac:dyDescent="0.2">
      <c r="B53" s="11" t="s">
        <v>11</v>
      </c>
      <c r="C53" s="23">
        <v>4.8</v>
      </c>
      <c r="D53" s="23">
        <v>3.83</v>
      </c>
      <c r="E53" s="23">
        <v>8.629999999999999</v>
      </c>
      <c r="F53" s="23">
        <v>1.2532637075718014</v>
      </c>
      <c r="G53" s="24" t="s">
        <v>36</v>
      </c>
      <c r="H53" s="24"/>
      <c r="I53" s="24"/>
      <c r="J53" s="24">
        <f t="shared" si="4"/>
        <v>0</v>
      </c>
    </row>
    <row r="54" spans="2:11" x14ac:dyDescent="0.2">
      <c r="B54" s="11" t="s">
        <v>12</v>
      </c>
      <c r="C54" s="23">
        <v>4.88</v>
      </c>
      <c r="D54" s="23">
        <v>3.16</v>
      </c>
      <c r="E54" s="23">
        <v>8.0399999999999991</v>
      </c>
      <c r="F54" s="23">
        <v>1.5443037974683542</v>
      </c>
      <c r="G54" s="24" t="s">
        <v>36</v>
      </c>
      <c r="H54" s="24">
        <v>3.4950000000000001</v>
      </c>
      <c r="I54" s="24">
        <v>4.84</v>
      </c>
      <c r="J54" s="24">
        <f t="shared" si="4"/>
        <v>8.3350000000000009</v>
      </c>
      <c r="K54" s="8" t="s">
        <v>66</v>
      </c>
    </row>
    <row r="55" spans="2:11" x14ac:dyDescent="0.2">
      <c r="B55" s="11" t="s">
        <v>13</v>
      </c>
      <c r="C55" s="23">
        <v>4.96</v>
      </c>
      <c r="D55" s="23">
        <v>3.79</v>
      </c>
      <c r="E55" s="23">
        <v>8.75</v>
      </c>
      <c r="F55" s="23">
        <v>1.3087071240105541</v>
      </c>
      <c r="G55" s="24" t="s">
        <v>36</v>
      </c>
      <c r="H55" s="24"/>
      <c r="I55" s="24"/>
      <c r="J55" s="24">
        <f t="shared" si="4"/>
        <v>0</v>
      </c>
    </row>
    <row r="56" spans="2:11" x14ac:dyDescent="0.2">
      <c r="B56" s="11" t="s">
        <v>14</v>
      </c>
      <c r="C56" s="23">
        <v>5.13</v>
      </c>
      <c r="D56" s="23">
        <v>4.32</v>
      </c>
      <c r="E56" s="23">
        <v>9.4499999999999993</v>
      </c>
      <c r="F56" s="23">
        <v>1.1874999999999998</v>
      </c>
      <c r="G56" s="24" t="s">
        <v>36</v>
      </c>
      <c r="H56" s="24">
        <v>4.0549999999999997</v>
      </c>
      <c r="I56" s="24">
        <v>5.0449999999999999</v>
      </c>
      <c r="J56" s="24">
        <f t="shared" si="4"/>
        <v>9.1</v>
      </c>
      <c r="K56" s="8" t="s">
        <v>62</v>
      </c>
    </row>
    <row r="57" spans="2:11" x14ac:dyDescent="0.2">
      <c r="B57" s="11" t="s">
        <v>15</v>
      </c>
      <c r="C57" s="23">
        <v>5.09</v>
      </c>
      <c r="D57" s="23">
        <v>3.18</v>
      </c>
      <c r="E57" s="23">
        <v>8.27</v>
      </c>
      <c r="F57" s="23">
        <v>1.60062893081761</v>
      </c>
      <c r="G57" s="24" t="s">
        <v>36</v>
      </c>
      <c r="H57" s="24"/>
      <c r="I57" s="24"/>
      <c r="J57" s="24">
        <f t="shared" si="4"/>
        <v>0</v>
      </c>
    </row>
    <row r="58" spans="2:11" x14ac:dyDescent="0.2">
      <c r="B58" s="11" t="s">
        <v>16</v>
      </c>
      <c r="C58" s="23">
        <v>5.0999999999999996</v>
      </c>
      <c r="D58" s="23">
        <v>3.88</v>
      </c>
      <c r="E58" s="23">
        <v>8.98</v>
      </c>
      <c r="F58" s="23">
        <v>1.3144329896907216</v>
      </c>
      <c r="G58" s="24" t="s">
        <v>36</v>
      </c>
      <c r="H58" s="24">
        <v>3.5300000000000002</v>
      </c>
      <c r="I58" s="24">
        <v>5.0949999999999998</v>
      </c>
      <c r="J58" s="24">
        <f t="shared" si="4"/>
        <v>8.625</v>
      </c>
      <c r="K58" s="8" t="s">
        <v>65</v>
      </c>
    </row>
    <row r="59" spans="2:11" x14ac:dyDescent="0.2">
      <c r="B59" s="4" t="s">
        <v>31</v>
      </c>
      <c r="C59" s="3">
        <v>4.17</v>
      </c>
      <c r="D59" s="3">
        <v>3.74</v>
      </c>
      <c r="E59" s="3">
        <v>7.91</v>
      </c>
      <c r="F59" s="3">
        <v>1.1149732620320854</v>
      </c>
      <c r="G59" t="s">
        <v>49</v>
      </c>
      <c r="J59">
        <f t="shared" si="4"/>
        <v>0</v>
      </c>
    </row>
    <row r="60" spans="2:11" x14ac:dyDescent="0.2">
      <c r="B60" s="4" t="s">
        <v>32</v>
      </c>
      <c r="C60" s="3">
        <v>4.63</v>
      </c>
      <c r="D60" s="3">
        <v>3.61</v>
      </c>
      <c r="E60" s="3">
        <v>8.24</v>
      </c>
      <c r="F60" s="3">
        <v>1.2825484764542936</v>
      </c>
      <c r="G60" t="s">
        <v>49</v>
      </c>
      <c r="H60">
        <v>3.6749999999999998</v>
      </c>
      <c r="I60">
        <v>4.4000000000000004</v>
      </c>
      <c r="J60">
        <f t="shared" si="4"/>
        <v>8.0749999999999993</v>
      </c>
      <c r="K60" s="8" t="s">
        <v>64</v>
      </c>
    </row>
    <row r="61" spans="2:11" x14ac:dyDescent="0.2">
      <c r="B61" s="4" t="s">
        <v>19</v>
      </c>
      <c r="C61" s="3">
        <v>3.61</v>
      </c>
      <c r="D61" s="3">
        <v>3.46</v>
      </c>
      <c r="E61" s="3">
        <v>7.07</v>
      </c>
      <c r="F61" s="3">
        <v>1.0433526011560694</v>
      </c>
      <c r="G61" t="s">
        <v>41</v>
      </c>
      <c r="J61">
        <f t="shared" si="4"/>
        <v>0</v>
      </c>
    </row>
    <row r="62" spans="2:11" x14ac:dyDescent="0.2">
      <c r="B62" s="4" t="s">
        <v>20</v>
      </c>
      <c r="C62" s="3">
        <v>3.93</v>
      </c>
      <c r="D62" s="3">
        <v>3.35</v>
      </c>
      <c r="E62" s="3">
        <v>7.28</v>
      </c>
      <c r="F62" s="3">
        <v>1.173134328358209</v>
      </c>
      <c r="G62" t="s">
        <v>36</v>
      </c>
      <c r="H62">
        <v>3.4050000000000002</v>
      </c>
      <c r="I62">
        <v>3.77</v>
      </c>
      <c r="J62">
        <f t="shared" si="4"/>
        <v>7.1750000000000007</v>
      </c>
      <c r="K62" s="8" t="s">
        <v>63</v>
      </c>
    </row>
    <row r="64" spans="2:11" x14ac:dyDescent="0.2">
      <c r="I64" s="11" t="s">
        <v>67</v>
      </c>
      <c r="J64" s="12"/>
    </row>
    <row r="65" spans="2:17" x14ac:dyDescent="0.2">
      <c r="B65" s="9" t="s">
        <v>81</v>
      </c>
    </row>
    <row r="66" spans="2:17" x14ac:dyDescent="0.2">
      <c r="D66" s="8" t="s">
        <v>21</v>
      </c>
      <c r="E66" s="8" t="s">
        <v>22</v>
      </c>
      <c r="F66" s="8" t="s">
        <v>56</v>
      </c>
      <c r="G66" s="8" t="s">
        <v>68</v>
      </c>
      <c r="I66" s="1" t="s">
        <v>77</v>
      </c>
      <c r="J66" s="1" t="s">
        <v>75</v>
      </c>
      <c r="K66" s="1" t="s">
        <v>76</v>
      </c>
      <c r="L66" s="1" t="s">
        <v>78</v>
      </c>
      <c r="M66" s="1" t="s">
        <v>84</v>
      </c>
      <c r="O66" s="1" t="s">
        <v>86</v>
      </c>
      <c r="P66" s="1"/>
      <c r="Q66" s="1" t="s">
        <v>85</v>
      </c>
    </row>
    <row r="67" spans="2:17" x14ac:dyDescent="0.2">
      <c r="B67" s="13">
        <v>1</v>
      </c>
      <c r="C67" s="14" t="s">
        <v>71</v>
      </c>
      <c r="D67" s="15">
        <v>4.4749999999999996</v>
      </c>
      <c r="E67" s="15">
        <v>5.9749999999999996</v>
      </c>
      <c r="F67" s="15">
        <v>10.45</v>
      </c>
      <c r="G67" s="15"/>
      <c r="H67" s="16"/>
      <c r="I67" s="1"/>
      <c r="J67" s="1"/>
      <c r="K67" s="1"/>
      <c r="L67" s="1"/>
      <c r="M67" s="1"/>
      <c r="O67">
        <v>0.31383542334925074</v>
      </c>
      <c r="Q67">
        <v>0.1579979874778214</v>
      </c>
    </row>
    <row r="68" spans="2:17" x14ac:dyDescent="0.2">
      <c r="B68" s="17">
        <v>1</v>
      </c>
      <c r="C68" s="6"/>
      <c r="D68" s="6">
        <v>4.0999999999999996</v>
      </c>
      <c r="E68" s="6">
        <v>5.2050000000000001</v>
      </c>
      <c r="F68" s="6">
        <v>9.3049999999999997</v>
      </c>
      <c r="G68" s="6"/>
      <c r="H68" s="18"/>
      <c r="I68" s="1"/>
      <c r="J68" s="1"/>
      <c r="K68" s="1"/>
      <c r="L68" s="1"/>
      <c r="M68" s="1"/>
      <c r="O68">
        <v>0.29256065664724107</v>
      </c>
      <c r="Q68">
        <v>0.14067418071321508</v>
      </c>
    </row>
    <row r="69" spans="2:17" x14ac:dyDescent="0.2">
      <c r="B69" s="17">
        <v>1</v>
      </c>
      <c r="C69" s="6"/>
      <c r="D69" s="6">
        <v>4.84</v>
      </c>
      <c r="E69" s="6">
        <v>6.5500000000000007</v>
      </c>
      <c r="F69" s="6">
        <f>SUM(D69:E69)</f>
        <v>11.39</v>
      </c>
      <c r="G69" s="6"/>
      <c r="H69" s="18"/>
      <c r="I69" s="1"/>
      <c r="J69" s="1"/>
      <c r="K69" s="1"/>
      <c r="L69" s="1"/>
      <c r="M69" s="1"/>
      <c r="O69">
        <v>0.29031119663849347</v>
      </c>
      <c r="Q69">
        <v>0.14550559608761052</v>
      </c>
    </row>
    <row r="70" spans="2:17" x14ac:dyDescent="0.2">
      <c r="B70" s="19"/>
      <c r="C70" s="20"/>
      <c r="D70" s="21">
        <f>AVERAGE(D67:D69)</f>
        <v>4.4716666666666667</v>
      </c>
      <c r="E70" s="21">
        <f>AVERAGE(E67:E69)</f>
        <v>5.91</v>
      </c>
      <c r="F70" s="21">
        <f>AVERAGE(F67:F69)</f>
        <v>10.381666666666666</v>
      </c>
      <c r="G70" s="21">
        <f>PRODUCT(E70,1/D70)</f>
        <v>1.3216548639582557</v>
      </c>
      <c r="H70" s="22" t="s">
        <v>36</v>
      </c>
      <c r="I70" s="1">
        <f>PRODUCT(D70,0.28)</f>
        <v>1.2520666666666669</v>
      </c>
      <c r="J70" s="1">
        <f>PRODUCT(E70,0.28)</f>
        <v>1.6548000000000003</v>
      </c>
      <c r="K70" s="1">
        <f>SUM(I70:J70)</f>
        <v>2.9068666666666672</v>
      </c>
      <c r="L70" s="1">
        <v>1</v>
      </c>
      <c r="M70" s="1" t="s">
        <v>36</v>
      </c>
      <c r="N70" s="38">
        <f>PRODUCT(K70,1/K105,100)</f>
        <v>13.01803590461661</v>
      </c>
      <c r="O70" s="1">
        <f>AVERAGE(O67:O69)</f>
        <v>0.29890242554499508</v>
      </c>
      <c r="P70" s="1"/>
      <c r="Q70" s="1">
        <f>AVERAGE(Q67:Q69)</f>
        <v>0.14805925475954898</v>
      </c>
    </row>
    <row r="71" spans="2:17" x14ac:dyDescent="0.2">
      <c r="B71" s="13">
        <v>2</v>
      </c>
      <c r="C71" s="14" t="s">
        <v>73</v>
      </c>
      <c r="D71" s="15">
        <v>3.7</v>
      </c>
      <c r="E71" s="15">
        <v>6.4749999999999996</v>
      </c>
      <c r="F71" s="15">
        <v>10.175000000000001</v>
      </c>
      <c r="G71" s="15"/>
      <c r="H71" s="16"/>
      <c r="I71" s="1"/>
      <c r="J71" s="1"/>
      <c r="K71" s="1"/>
      <c r="L71" s="1"/>
      <c r="M71" s="1"/>
      <c r="N71" s="38"/>
    </row>
    <row r="72" spans="2:17" x14ac:dyDescent="0.2">
      <c r="B72" s="17">
        <v>2</v>
      </c>
      <c r="C72" s="6"/>
      <c r="D72" s="6">
        <v>3.4950000000000001</v>
      </c>
      <c r="E72" s="6">
        <v>6.51</v>
      </c>
      <c r="F72" s="6">
        <v>10.004999999999999</v>
      </c>
      <c r="G72" s="6"/>
      <c r="H72" s="18"/>
      <c r="I72" s="1"/>
      <c r="J72" s="1"/>
      <c r="K72" s="1"/>
      <c r="L72" s="1"/>
      <c r="M72" s="1"/>
      <c r="N72" s="38"/>
    </row>
    <row r="73" spans="2:17" x14ac:dyDescent="0.2">
      <c r="B73" s="17">
        <v>2</v>
      </c>
      <c r="C73" s="6"/>
      <c r="D73" s="6">
        <v>3.6349999999999998</v>
      </c>
      <c r="E73" s="6">
        <v>6.7949999999999999</v>
      </c>
      <c r="F73" s="6">
        <v>10.43</v>
      </c>
      <c r="G73" s="6"/>
      <c r="H73" s="18"/>
      <c r="I73" s="1"/>
      <c r="J73" s="1"/>
      <c r="K73" s="1"/>
      <c r="L73" s="1"/>
      <c r="M73" s="1"/>
      <c r="N73" s="38"/>
    </row>
    <row r="74" spans="2:17" x14ac:dyDescent="0.2">
      <c r="B74" s="19"/>
      <c r="C74" s="20"/>
      <c r="D74" s="21">
        <f>AVERAGE(D71:D73)</f>
        <v>3.61</v>
      </c>
      <c r="E74" s="21">
        <f>AVERAGE(E71:E73)</f>
        <v>6.5933333333333337</v>
      </c>
      <c r="F74" s="21">
        <f>AVERAGE(F71:F73)</f>
        <v>10.203333333333333</v>
      </c>
      <c r="G74" s="21">
        <f>PRODUCT(E74,1/D74)</f>
        <v>1.826408125577101</v>
      </c>
      <c r="H74" s="22" t="s">
        <v>35</v>
      </c>
      <c r="I74" s="1">
        <f>PRODUCT(D74,0.28)</f>
        <v>1.0108000000000001</v>
      </c>
      <c r="J74" s="1">
        <f>PRODUCT(E74,0.28)</f>
        <v>1.8461333333333336</v>
      </c>
      <c r="K74" s="1">
        <f>SUM(I74:J74)</f>
        <v>2.856933333333334</v>
      </c>
      <c r="L74" s="1">
        <v>2</v>
      </c>
      <c r="M74" s="1" t="s">
        <v>35</v>
      </c>
      <c r="N74" s="38">
        <f>PRODUCT(K74,1/K105,100)</f>
        <v>12.794415766264711</v>
      </c>
    </row>
    <row r="75" spans="2:17" x14ac:dyDescent="0.2">
      <c r="B75" s="13">
        <v>3</v>
      </c>
      <c r="C75" s="14" t="s">
        <v>70</v>
      </c>
      <c r="D75" s="15">
        <v>3.665</v>
      </c>
      <c r="E75" s="15">
        <v>6.2949999999999999</v>
      </c>
      <c r="F75" s="15">
        <v>9.9600000000000009</v>
      </c>
      <c r="G75" s="15"/>
      <c r="H75" s="16"/>
      <c r="I75" s="1"/>
      <c r="J75" s="1"/>
      <c r="K75" s="1"/>
      <c r="L75" s="1"/>
      <c r="M75" s="1"/>
      <c r="N75" s="38"/>
    </row>
    <row r="76" spans="2:17" x14ac:dyDescent="0.2">
      <c r="B76" s="17">
        <v>3</v>
      </c>
      <c r="C76" s="6"/>
      <c r="D76" s="6">
        <v>3.01</v>
      </c>
      <c r="E76" s="6">
        <v>5.9350000000000005</v>
      </c>
      <c r="F76" s="6">
        <v>8.9450000000000003</v>
      </c>
      <c r="G76" s="6"/>
      <c r="H76" s="18"/>
      <c r="I76" s="1"/>
      <c r="J76" s="1"/>
      <c r="K76" s="1"/>
      <c r="L76" s="1"/>
      <c r="M76" s="1"/>
      <c r="N76" s="38"/>
    </row>
    <row r="77" spans="2:17" x14ac:dyDescent="0.2">
      <c r="B77" s="17">
        <v>3</v>
      </c>
      <c r="C77" s="6"/>
      <c r="D77" s="6">
        <v>3.6349999999999998</v>
      </c>
      <c r="E77" s="6">
        <v>6.7949999999999999</v>
      </c>
      <c r="F77" s="6">
        <f>SUM(D77:E77)</f>
        <v>10.43</v>
      </c>
      <c r="G77" s="6"/>
      <c r="H77" s="18"/>
      <c r="I77" s="1"/>
      <c r="J77" s="1"/>
      <c r="K77" s="1"/>
      <c r="L77" s="1"/>
      <c r="M77" s="1"/>
      <c r="N77" s="38"/>
    </row>
    <row r="78" spans="2:17" x14ac:dyDescent="0.2">
      <c r="B78" s="19"/>
      <c r="C78" s="20"/>
      <c r="D78" s="21">
        <f>AVERAGE(D75:D77)</f>
        <v>3.4366666666666661</v>
      </c>
      <c r="E78" s="21">
        <f>AVERAGE(E75:E77)</f>
        <v>6.3416666666666659</v>
      </c>
      <c r="F78" s="21">
        <f>AVERAGE(F75:F77)</f>
        <v>9.7783333333333342</v>
      </c>
      <c r="G78" s="21">
        <f>PRODUCT(E78,1/D78)</f>
        <v>1.8452958292919497</v>
      </c>
      <c r="H78" s="22" t="s">
        <v>35</v>
      </c>
      <c r="I78" s="1">
        <f>PRODUCT(D78,0.28)</f>
        <v>0.9622666666666666</v>
      </c>
      <c r="J78" s="1">
        <f>PRODUCT(E78,0.28)</f>
        <v>1.7756666666666667</v>
      </c>
      <c r="K78" s="1">
        <f>SUM(I78:J78)</f>
        <v>2.7379333333333333</v>
      </c>
      <c r="L78" s="1">
        <v>3</v>
      </c>
      <c r="M78" s="1" t="s">
        <v>35</v>
      </c>
      <c r="N78" s="38">
        <f>PRODUCT(K78,1/K105,100)</f>
        <v>12.261489268323267</v>
      </c>
    </row>
    <row r="79" spans="2:17" x14ac:dyDescent="0.2">
      <c r="B79" s="13">
        <v>4</v>
      </c>
      <c r="C79" s="14" t="s">
        <v>50</v>
      </c>
      <c r="D79" s="15">
        <v>3.395</v>
      </c>
      <c r="E79" s="15">
        <v>6.27</v>
      </c>
      <c r="F79" s="15">
        <v>9.6649999999999991</v>
      </c>
      <c r="G79" s="15"/>
      <c r="H79" s="16"/>
      <c r="I79" s="1"/>
      <c r="J79" s="1"/>
      <c r="K79" s="1"/>
      <c r="L79" s="1"/>
      <c r="M79" s="1"/>
      <c r="N79" s="38"/>
    </row>
    <row r="80" spans="2:17" x14ac:dyDescent="0.2">
      <c r="B80" s="17">
        <v>4</v>
      </c>
      <c r="C80" s="6"/>
      <c r="D80" s="6">
        <v>3.0350000000000001</v>
      </c>
      <c r="E80" s="6">
        <v>5.4849999999999994</v>
      </c>
      <c r="F80" s="6">
        <v>8.52</v>
      </c>
      <c r="G80" s="6"/>
      <c r="H80" s="18"/>
      <c r="I80" s="1"/>
      <c r="J80" s="1"/>
      <c r="K80" s="1"/>
      <c r="L80" s="1"/>
      <c r="M80" s="1"/>
      <c r="N80" s="38"/>
    </row>
    <row r="81" spans="2:14" x14ac:dyDescent="0.2">
      <c r="B81" s="17">
        <v>4</v>
      </c>
      <c r="C81" s="6"/>
      <c r="D81" s="6">
        <v>3.38</v>
      </c>
      <c r="E81" s="6">
        <v>6.6749999999999998</v>
      </c>
      <c r="F81" s="6">
        <v>10.055</v>
      </c>
      <c r="G81" s="6"/>
      <c r="H81" s="18"/>
      <c r="I81" s="1"/>
      <c r="J81" s="1"/>
      <c r="K81" s="1"/>
      <c r="L81" s="1"/>
      <c r="M81" s="1"/>
      <c r="N81" s="38"/>
    </row>
    <row r="82" spans="2:14" x14ac:dyDescent="0.2">
      <c r="B82" s="19"/>
      <c r="C82" s="20"/>
      <c r="D82" s="21">
        <f>AVERAGE(D79:D81)</f>
        <v>3.2699999999999996</v>
      </c>
      <c r="E82" s="21">
        <f>AVERAGE(E79:E81)</f>
        <v>6.1433333333333335</v>
      </c>
      <c r="F82" s="21">
        <f>AVERAGE(F79:F81)</f>
        <v>9.4133333333333322</v>
      </c>
      <c r="G82" s="21">
        <f>PRODUCT(E82,1/D82)</f>
        <v>1.8786952089704385</v>
      </c>
      <c r="H82" s="22" t="s">
        <v>50</v>
      </c>
      <c r="I82" s="1">
        <f>PRODUCT(D82,0.28)</f>
        <v>0.91559999999999997</v>
      </c>
      <c r="J82" s="1">
        <f>PRODUCT(E82,0.28)</f>
        <v>1.7201333333333335</v>
      </c>
      <c r="K82" s="1">
        <f>SUM(I82:J82)</f>
        <v>2.6357333333333335</v>
      </c>
      <c r="L82" s="1">
        <v>4</v>
      </c>
      <c r="M82" s="1" t="s">
        <v>50</v>
      </c>
      <c r="N82" s="38">
        <f>PRODUCT(K82,1/K105,100)</f>
        <v>11.803799452444148</v>
      </c>
    </row>
    <row r="83" spans="2:14" x14ac:dyDescent="0.2">
      <c r="B83" s="13">
        <v>5</v>
      </c>
      <c r="C83" s="14" t="s">
        <v>74</v>
      </c>
      <c r="D83" s="15">
        <v>3.97</v>
      </c>
      <c r="E83" s="15">
        <v>5.4499999999999993</v>
      </c>
      <c r="F83" s="15">
        <v>9.42</v>
      </c>
      <c r="G83" s="15"/>
      <c r="H83" s="16"/>
      <c r="I83" s="1"/>
      <c r="J83" s="1"/>
      <c r="K83" s="1"/>
      <c r="L83" s="1"/>
      <c r="M83" s="1"/>
      <c r="N83" s="38"/>
    </row>
    <row r="84" spans="2:14" x14ac:dyDescent="0.2">
      <c r="B84" s="17">
        <v>5</v>
      </c>
      <c r="C84" s="6"/>
      <c r="D84" s="6">
        <v>3.7</v>
      </c>
      <c r="E84" s="6">
        <v>5.07</v>
      </c>
      <c r="F84" s="6">
        <v>8.77</v>
      </c>
      <c r="G84" s="6"/>
      <c r="H84" s="18"/>
      <c r="I84" s="1"/>
      <c r="J84" s="1"/>
      <c r="K84" s="1"/>
      <c r="L84" s="1"/>
      <c r="M84" s="1"/>
      <c r="N84" s="38"/>
    </row>
    <row r="85" spans="2:14" x14ac:dyDescent="0.2">
      <c r="B85" s="17">
        <v>5</v>
      </c>
      <c r="C85" s="6"/>
      <c r="D85" s="6">
        <v>4.0549999999999997</v>
      </c>
      <c r="E85" s="6">
        <v>5.0449999999999999</v>
      </c>
      <c r="F85" s="6">
        <v>9.1</v>
      </c>
      <c r="G85" s="6"/>
      <c r="H85" s="18"/>
      <c r="I85" s="1"/>
      <c r="J85" s="1"/>
      <c r="K85" s="1"/>
      <c r="L85" s="1"/>
      <c r="M85" s="1"/>
      <c r="N85" s="38"/>
    </row>
    <row r="86" spans="2:14" x14ac:dyDescent="0.2">
      <c r="B86" s="19"/>
      <c r="C86" s="20"/>
      <c r="D86" s="21">
        <f>AVERAGE(D83:D85)</f>
        <v>3.9083333333333332</v>
      </c>
      <c r="E86" s="21">
        <f>AVERAGE(E83:E85)</f>
        <v>5.1883333333333335</v>
      </c>
      <c r="F86" s="21">
        <f>AVERAGE(F83:F85)</f>
        <v>9.0966666666666658</v>
      </c>
      <c r="G86" s="21">
        <f>PRODUCT(E86,1/D86)</f>
        <v>1.3275053304904052</v>
      </c>
      <c r="H86" s="22" t="s">
        <v>36</v>
      </c>
      <c r="I86" s="1">
        <f>PRODUCT(D86,0.28)</f>
        <v>1.0943333333333334</v>
      </c>
      <c r="J86" s="1">
        <f>PRODUCT(E86,0.28)</f>
        <v>1.4527333333333334</v>
      </c>
      <c r="K86" s="1">
        <f>SUM(I86:J86)</f>
        <v>2.5470666666666668</v>
      </c>
      <c r="L86" s="1">
        <v>5</v>
      </c>
      <c r="M86" s="1" t="s">
        <v>36</v>
      </c>
      <c r="N86" s="38">
        <f>PRODUCT(K86,1/K105,100)</f>
        <v>11.406716963781898</v>
      </c>
    </row>
    <row r="87" spans="2:14" x14ac:dyDescent="0.2">
      <c r="B87" s="13">
        <v>6</v>
      </c>
      <c r="C87" s="15"/>
      <c r="D87" s="25">
        <v>3.37</v>
      </c>
      <c r="E87" s="25">
        <v>5.3250000000000002</v>
      </c>
      <c r="F87" s="25">
        <v>8.6950000000000003</v>
      </c>
      <c r="G87" s="15"/>
      <c r="H87" s="16"/>
      <c r="I87" s="1"/>
      <c r="J87" s="1"/>
      <c r="K87" s="1"/>
      <c r="L87" s="1"/>
      <c r="M87" s="1"/>
      <c r="N87" s="38"/>
    </row>
    <row r="88" spans="2:14" x14ac:dyDescent="0.2">
      <c r="B88" s="17">
        <v>6</v>
      </c>
      <c r="C88" s="6"/>
      <c r="D88" s="6">
        <v>3.6349999999999998</v>
      </c>
      <c r="E88" s="6">
        <v>4.9649999999999999</v>
      </c>
      <c r="F88" s="6">
        <v>8.6</v>
      </c>
      <c r="G88" s="6"/>
      <c r="H88" s="18"/>
      <c r="I88" s="1"/>
      <c r="J88" s="1"/>
      <c r="K88" s="1"/>
      <c r="L88" s="1"/>
      <c r="M88" s="1"/>
      <c r="N88" s="38"/>
    </row>
    <row r="89" spans="2:14" x14ac:dyDescent="0.2">
      <c r="B89" s="17">
        <v>6</v>
      </c>
      <c r="C89" s="6"/>
      <c r="D89" s="6">
        <v>3.5300000000000002</v>
      </c>
      <c r="E89" s="6">
        <v>5.0949999999999998</v>
      </c>
      <c r="F89" s="6">
        <v>8.625</v>
      </c>
      <c r="G89" s="6"/>
      <c r="H89" s="18"/>
      <c r="I89" s="1"/>
      <c r="J89" s="1"/>
      <c r="K89" s="1"/>
      <c r="L89" s="1"/>
      <c r="M89" s="1"/>
      <c r="N89" s="38"/>
    </row>
    <row r="90" spans="2:14" x14ac:dyDescent="0.2">
      <c r="B90" s="19"/>
      <c r="C90" s="20"/>
      <c r="D90" s="21">
        <f>AVERAGE(D87:D89)</f>
        <v>3.5116666666666667</v>
      </c>
      <c r="E90" s="21">
        <f>AVERAGE(E87:E89)</f>
        <v>5.128333333333333</v>
      </c>
      <c r="F90" s="21">
        <f>AVERAGE(F87:F89)</f>
        <v>8.64</v>
      </c>
      <c r="G90" s="21">
        <f>PRODUCT(E90,1/D90)</f>
        <v>1.4603701945894634</v>
      </c>
      <c r="H90" s="22" t="s">
        <v>36</v>
      </c>
      <c r="I90" s="1">
        <f>PRODUCT(D90,0.28)</f>
        <v>0.98326666666666673</v>
      </c>
      <c r="J90" s="1">
        <f>PRODUCT(E90,0.28)</f>
        <v>1.4359333333333333</v>
      </c>
      <c r="K90" s="1">
        <f>SUM(I90:J90)</f>
        <v>2.4192</v>
      </c>
      <c r="L90" s="1">
        <v>6</v>
      </c>
      <c r="M90" s="1" t="s">
        <v>36</v>
      </c>
      <c r="N90" s="38">
        <f>PRODUCT(K90,1/K105,100)</f>
        <v>10.834082216974233</v>
      </c>
    </row>
    <row r="91" spans="2:14" x14ac:dyDescent="0.2">
      <c r="B91" s="13">
        <v>8</v>
      </c>
      <c r="C91" s="14" t="s">
        <v>49</v>
      </c>
      <c r="D91" s="15">
        <v>3.6349999999999998</v>
      </c>
      <c r="E91" s="15">
        <v>4.5600000000000005</v>
      </c>
      <c r="F91" s="15">
        <v>8.1950000000000003</v>
      </c>
      <c r="G91" s="15"/>
      <c r="H91" s="16"/>
      <c r="I91" s="1"/>
      <c r="J91" s="1"/>
      <c r="K91" s="1"/>
      <c r="L91" s="1"/>
      <c r="M91" s="1"/>
      <c r="N91" s="38"/>
    </row>
    <row r="92" spans="2:14" x14ac:dyDescent="0.2">
      <c r="B92" s="17">
        <v>8</v>
      </c>
      <c r="C92" s="6"/>
      <c r="D92" s="6">
        <v>3.38</v>
      </c>
      <c r="E92" s="6">
        <v>4.2949999999999999</v>
      </c>
      <c r="F92" s="6">
        <v>7.6749999999999998</v>
      </c>
      <c r="G92" s="6"/>
      <c r="H92" s="18"/>
      <c r="I92" s="1"/>
      <c r="J92" s="1"/>
      <c r="K92" s="1"/>
      <c r="L92" s="1"/>
      <c r="M92" s="1"/>
      <c r="N92" s="38"/>
    </row>
    <row r="93" spans="2:14" x14ac:dyDescent="0.2">
      <c r="B93" s="17">
        <v>8</v>
      </c>
      <c r="C93" s="6"/>
      <c r="D93" s="6">
        <v>3.6749999999999998</v>
      </c>
      <c r="E93" s="6">
        <v>4.4000000000000004</v>
      </c>
      <c r="F93" s="6">
        <v>8.0749999999999993</v>
      </c>
      <c r="G93" s="6"/>
      <c r="H93" s="18"/>
      <c r="I93" s="1"/>
      <c r="J93" s="1"/>
      <c r="K93" s="1"/>
      <c r="L93" s="1"/>
      <c r="M93" s="1"/>
      <c r="N93" s="38"/>
    </row>
    <row r="94" spans="2:14" x14ac:dyDescent="0.2">
      <c r="B94" s="19"/>
      <c r="C94" s="20"/>
      <c r="D94" s="21">
        <f>AVERAGE(D91:D93)</f>
        <v>3.563333333333333</v>
      </c>
      <c r="E94" s="21">
        <f>AVERAGE(E91:E93)</f>
        <v>4.4183333333333339</v>
      </c>
      <c r="F94" s="21">
        <f>AVERAGE(F91:F93)</f>
        <v>7.9816666666666665</v>
      </c>
      <c r="G94" s="21">
        <f>PRODUCT(E94,1/D94)</f>
        <v>1.2399438727782979</v>
      </c>
      <c r="H94" s="22" t="s">
        <v>49</v>
      </c>
      <c r="I94" s="1">
        <f>PRODUCT(D94,0.28)</f>
        <v>0.99773333333333336</v>
      </c>
      <c r="J94" s="1">
        <f>PRODUCT(E94,0.28)</f>
        <v>1.2371333333333336</v>
      </c>
      <c r="K94" s="1">
        <f>SUM(I94:J94)</f>
        <v>2.234866666666667</v>
      </c>
      <c r="L94" s="1">
        <v>7</v>
      </c>
      <c r="M94" s="1" t="s">
        <v>49</v>
      </c>
      <c r="N94" s="38">
        <f>PRODUCT(K94,1/K105,100)</f>
        <v>10.008568622123766</v>
      </c>
    </row>
    <row r="95" spans="2:14" x14ac:dyDescent="0.2">
      <c r="B95" s="13">
        <v>7</v>
      </c>
      <c r="C95" s="15"/>
      <c r="D95" s="15">
        <v>3.165</v>
      </c>
      <c r="E95" s="15">
        <v>3.8550000000000004</v>
      </c>
      <c r="F95" s="15">
        <v>7.0200000000000005</v>
      </c>
      <c r="G95" s="15"/>
      <c r="H95" s="16"/>
      <c r="I95" s="1"/>
      <c r="J95" s="1"/>
      <c r="K95" s="1"/>
      <c r="L95" s="1"/>
      <c r="M95" s="1"/>
      <c r="N95" s="38"/>
    </row>
    <row r="96" spans="2:14" x14ac:dyDescent="0.2">
      <c r="B96" s="17">
        <v>7</v>
      </c>
      <c r="C96" s="6"/>
      <c r="D96" s="6">
        <v>3.2249999999999996</v>
      </c>
      <c r="E96" s="6">
        <v>3.9450000000000003</v>
      </c>
      <c r="F96" s="6">
        <v>7.17</v>
      </c>
      <c r="G96" s="6"/>
      <c r="H96" s="18"/>
      <c r="I96" s="1"/>
      <c r="J96" s="1"/>
      <c r="K96" s="1"/>
      <c r="L96" s="1"/>
      <c r="M96" s="1"/>
      <c r="N96" s="38"/>
    </row>
    <row r="97" spans="2:14" x14ac:dyDescent="0.2">
      <c r="B97" s="17">
        <v>7</v>
      </c>
      <c r="C97" s="6"/>
      <c r="D97" s="6">
        <v>3.4950000000000001</v>
      </c>
      <c r="E97" s="6">
        <v>4.84</v>
      </c>
      <c r="F97" s="6">
        <v>8.3350000000000009</v>
      </c>
      <c r="G97" s="6"/>
      <c r="H97" s="18"/>
      <c r="I97" s="1"/>
      <c r="J97" s="1"/>
      <c r="K97" s="1"/>
      <c r="L97" s="1"/>
      <c r="M97" s="1"/>
      <c r="N97" s="38"/>
    </row>
    <row r="98" spans="2:14" x14ac:dyDescent="0.2">
      <c r="B98" s="19"/>
      <c r="C98" s="20"/>
      <c r="D98" s="21">
        <f>AVERAGE(D95:D97)</f>
        <v>3.2949999999999999</v>
      </c>
      <c r="E98" s="21">
        <f>AVERAGE(E95:E97)</f>
        <v>4.2133333333333338</v>
      </c>
      <c r="F98" s="21">
        <f>AVERAGE(F95:F97)</f>
        <v>7.5083333333333337</v>
      </c>
      <c r="G98" s="21">
        <f>PRODUCT(E98,1/D98)</f>
        <v>1.2787051087506325</v>
      </c>
      <c r="H98" s="22" t="s">
        <v>36</v>
      </c>
      <c r="I98" s="1">
        <f>PRODUCT(D98,0.28)</f>
        <v>0.92260000000000009</v>
      </c>
      <c r="J98" s="1">
        <f>PRODUCT(E98,0.28)</f>
        <v>1.1797333333333335</v>
      </c>
      <c r="K98" s="1">
        <f>SUM(I98:J98)</f>
        <v>2.1023333333333336</v>
      </c>
      <c r="L98" s="1">
        <v>8</v>
      </c>
      <c r="M98" s="1" t="s">
        <v>36</v>
      </c>
      <c r="N98" s="38">
        <f>PRODUCT(K98,1/K105,100)</f>
        <v>9.415034796965454</v>
      </c>
    </row>
    <row r="99" spans="2:14" x14ac:dyDescent="0.2">
      <c r="B99" s="13">
        <v>9</v>
      </c>
      <c r="C99" s="14" t="s">
        <v>72</v>
      </c>
      <c r="D99" s="15">
        <v>2.88</v>
      </c>
      <c r="E99" s="15">
        <v>3.83</v>
      </c>
      <c r="F99" s="15">
        <v>6.71</v>
      </c>
      <c r="G99" s="15"/>
      <c r="H99" s="16"/>
      <c r="I99" s="1"/>
      <c r="J99" s="1"/>
      <c r="K99" s="1"/>
      <c r="L99" s="1"/>
      <c r="M99" s="1"/>
      <c r="N99" s="38"/>
    </row>
    <row r="100" spans="2:14" x14ac:dyDescent="0.2">
      <c r="B100" s="17">
        <v>9</v>
      </c>
      <c r="C100" s="6"/>
      <c r="D100" s="6">
        <v>3.0350000000000001</v>
      </c>
      <c r="E100" s="6">
        <v>3.3150000000000004</v>
      </c>
      <c r="F100" s="6">
        <v>6.3500000000000005</v>
      </c>
      <c r="G100" s="6"/>
      <c r="H100" s="18"/>
      <c r="I100" s="1"/>
      <c r="J100" s="1"/>
      <c r="K100" s="1"/>
      <c r="L100" s="1"/>
      <c r="M100" s="1"/>
      <c r="N100" s="38"/>
    </row>
    <row r="101" spans="2:14" x14ac:dyDescent="0.2">
      <c r="B101" s="17">
        <v>9</v>
      </c>
      <c r="C101" s="6"/>
      <c r="D101" s="6">
        <v>3.4050000000000002</v>
      </c>
      <c r="E101" s="6">
        <v>3.77</v>
      </c>
      <c r="F101" s="6">
        <v>7.1750000000000007</v>
      </c>
      <c r="G101" s="6"/>
      <c r="H101" s="18"/>
      <c r="I101" s="1"/>
      <c r="J101" s="1"/>
      <c r="K101" s="1"/>
      <c r="L101" s="1"/>
      <c r="M101" s="1"/>
      <c r="N101" s="38"/>
    </row>
    <row r="102" spans="2:14" x14ac:dyDescent="0.2">
      <c r="B102" s="19"/>
      <c r="C102" s="20"/>
      <c r="D102" s="21">
        <f>AVERAGE(D99:D101)</f>
        <v>3.1066666666666669</v>
      </c>
      <c r="E102" s="21">
        <f>AVERAGE(E99:E101)</f>
        <v>3.6383333333333336</v>
      </c>
      <c r="F102" s="21">
        <f>AVERAGE(F99:F101)</f>
        <v>6.7450000000000001</v>
      </c>
      <c r="G102" s="21">
        <f>PRODUCT(E102,1/D102)</f>
        <v>1.171137339055794</v>
      </c>
      <c r="H102" s="22" t="s">
        <v>72</v>
      </c>
      <c r="I102" s="1">
        <f>PRODUCT(D102,0.28)</f>
        <v>0.86986666666666679</v>
      </c>
      <c r="J102" s="1">
        <f>PRODUCT(E102,0.28)</f>
        <v>1.0187333333333335</v>
      </c>
      <c r="K102" s="1">
        <f>SUM(I102:J102)</f>
        <v>1.8886000000000003</v>
      </c>
      <c r="L102" s="1">
        <v>9</v>
      </c>
      <c r="M102" s="1" t="s">
        <v>72</v>
      </c>
      <c r="N102" s="38">
        <f>PRODUCT(K102,1/K105,100)</f>
        <v>8.4578570085059255</v>
      </c>
    </row>
    <row r="103" spans="2:14" x14ac:dyDescent="0.2">
      <c r="L103" s="1"/>
      <c r="M103" s="1"/>
    </row>
    <row r="105" spans="2:14" x14ac:dyDescent="0.2">
      <c r="K105" s="1">
        <f>SUM(K70:K102)</f>
        <v>22.329533333333334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workbookViewId="0">
      <selection activeCell="L19" sqref="L19"/>
    </sheetView>
  </sheetViews>
  <sheetFormatPr baseColWidth="10" defaultRowHeight="12.75" x14ac:dyDescent="0.2"/>
  <sheetData>
    <row r="1" spans="1:9" x14ac:dyDescent="0.2">
      <c r="A1" s="3" t="s">
        <v>27</v>
      </c>
      <c r="B1" s="4" t="s">
        <v>0</v>
      </c>
      <c r="C1" s="4" t="s">
        <v>1</v>
      </c>
      <c r="D1" s="4" t="s">
        <v>2</v>
      </c>
      <c r="E1" s="4"/>
      <c r="F1" s="3"/>
      <c r="G1" s="1" t="s">
        <v>21</v>
      </c>
      <c r="H1" s="1" t="s">
        <v>22</v>
      </c>
      <c r="I1" s="1" t="s">
        <v>23</v>
      </c>
    </row>
    <row r="2" spans="1:9" x14ac:dyDescent="0.2">
      <c r="A2" s="4">
        <v>1</v>
      </c>
      <c r="B2" s="3">
        <v>7.44</v>
      </c>
      <c r="C2" s="3">
        <v>4.0999999999999996</v>
      </c>
      <c r="D2" s="3">
        <f t="shared" ref="D2:D19" si="0">SUM(B2:C2)</f>
        <v>11.54</v>
      </c>
      <c r="E2" s="3">
        <f t="shared" ref="E2:E19" si="1">PRODUCT(B2,1/C2)</f>
        <v>1.8146341463414637</v>
      </c>
      <c r="F2" s="3" t="s">
        <v>35</v>
      </c>
    </row>
    <row r="3" spans="1:9" x14ac:dyDescent="0.2">
      <c r="A3" s="4">
        <v>1</v>
      </c>
      <c r="B3" s="3">
        <v>7.57</v>
      </c>
      <c r="C3" s="3">
        <v>4.2699999999999996</v>
      </c>
      <c r="D3" s="3">
        <f t="shared" si="0"/>
        <v>11.84</v>
      </c>
      <c r="E3" s="3">
        <f t="shared" si="1"/>
        <v>1.772833723653396</v>
      </c>
      <c r="F3" s="3" t="s">
        <v>35</v>
      </c>
      <c r="G3">
        <f>AVERAGE(C2:C3)</f>
        <v>4.1849999999999996</v>
      </c>
      <c r="H3">
        <f>AVERAGE(B2:B3)</f>
        <v>7.5050000000000008</v>
      </c>
      <c r="I3">
        <f>G3/H3</f>
        <v>0.55762824783477671</v>
      </c>
    </row>
    <row r="4" spans="1:9" x14ac:dyDescent="0.2">
      <c r="A4" s="4">
        <v>2</v>
      </c>
      <c r="B4" s="3">
        <v>6.56</v>
      </c>
      <c r="C4" s="3">
        <v>4.9400000000000004</v>
      </c>
      <c r="D4" s="3">
        <f t="shared" si="0"/>
        <v>11.5</v>
      </c>
      <c r="E4" s="3">
        <f t="shared" si="1"/>
        <v>1.3279352226720647</v>
      </c>
      <c r="F4" s="3" t="s">
        <v>36</v>
      </c>
    </row>
    <row r="5" spans="1:9" x14ac:dyDescent="0.2">
      <c r="A5" s="4">
        <v>2</v>
      </c>
      <c r="B5" s="3">
        <v>6.66</v>
      </c>
      <c r="C5" s="3">
        <v>4.74</v>
      </c>
      <c r="D5" s="3">
        <f t="shared" si="0"/>
        <v>11.4</v>
      </c>
      <c r="E5" s="3">
        <f t="shared" si="1"/>
        <v>1.4050632911392404</v>
      </c>
      <c r="F5" s="3" t="s">
        <v>36</v>
      </c>
      <c r="G5">
        <f>AVERAGE(C4:C5)</f>
        <v>4.84</v>
      </c>
      <c r="H5">
        <f>AVERAGE(B4:B5)</f>
        <v>6.6099999999999994</v>
      </c>
      <c r="I5">
        <f>G5/H5</f>
        <v>0.73222390317700459</v>
      </c>
    </row>
    <row r="6" spans="1:9" x14ac:dyDescent="0.2">
      <c r="A6" s="4" t="s">
        <v>33</v>
      </c>
      <c r="B6" s="3">
        <v>6.81</v>
      </c>
      <c r="C6" s="3">
        <v>4.16</v>
      </c>
      <c r="D6" s="3">
        <f t="shared" si="0"/>
        <v>10.969999999999999</v>
      </c>
      <c r="E6" s="3">
        <f t="shared" si="1"/>
        <v>1.6370192307692306</v>
      </c>
      <c r="F6" s="3" t="s">
        <v>42</v>
      </c>
    </row>
    <row r="7" spans="1:9" x14ac:dyDescent="0.2">
      <c r="A7" s="4" t="s">
        <v>33</v>
      </c>
      <c r="B7" s="3">
        <v>6.68</v>
      </c>
      <c r="C7" s="3">
        <v>3.92</v>
      </c>
      <c r="D7" s="3">
        <f t="shared" si="0"/>
        <v>10.6</v>
      </c>
      <c r="E7" s="3">
        <f t="shared" si="1"/>
        <v>1.7040816326530612</v>
      </c>
      <c r="F7" s="3" t="s">
        <v>42</v>
      </c>
      <c r="G7">
        <f>AVERAGE(C6:C7)</f>
        <v>4.04</v>
      </c>
      <c r="H7">
        <f>AVERAGE(B6:B7)</f>
        <v>6.7449999999999992</v>
      </c>
      <c r="I7">
        <f>G7/H7</f>
        <v>0.59896219421793928</v>
      </c>
    </row>
    <row r="8" spans="1:9" x14ac:dyDescent="0.2">
      <c r="A8" s="4">
        <v>4</v>
      </c>
      <c r="B8" s="3">
        <v>5.87</v>
      </c>
      <c r="C8" s="3">
        <v>5.64</v>
      </c>
      <c r="D8" s="3">
        <f t="shared" si="0"/>
        <v>11.51</v>
      </c>
      <c r="E8" s="3">
        <f t="shared" si="1"/>
        <v>1.0407801418439717</v>
      </c>
      <c r="F8" s="3" t="s">
        <v>41</v>
      </c>
    </row>
    <row r="9" spans="1:9" x14ac:dyDescent="0.2">
      <c r="A9" s="4">
        <v>4</v>
      </c>
      <c r="B9" s="3">
        <v>6.07</v>
      </c>
      <c r="C9" s="3">
        <v>5.13</v>
      </c>
      <c r="D9" s="3">
        <f t="shared" si="0"/>
        <v>11.2</v>
      </c>
      <c r="E9" s="3">
        <f t="shared" si="1"/>
        <v>1.1832358674463939</v>
      </c>
      <c r="F9" s="3" t="s">
        <v>36</v>
      </c>
      <c r="G9">
        <f>AVERAGE(C8:C9)</f>
        <v>5.3849999999999998</v>
      </c>
      <c r="H9">
        <f>AVERAGE(B8:B9)</f>
        <v>5.9700000000000006</v>
      </c>
      <c r="I9">
        <f>G9/H9</f>
        <v>0.90201005025125613</v>
      </c>
    </row>
    <row r="10" spans="1:9" x14ac:dyDescent="0.2">
      <c r="A10" s="4">
        <v>5</v>
      </c>
      <c r="B10" s="3">
        <v>6.3</v>
      </c>
      <c r="C10" s="3">
        <v>4.57</v>
      </c>
      <c r="D10" s="3">
        <f t="shared" si="0"/>
        <v>10.870000000000001</v>
      </c>
      <c r="E10" s="3">
        <f t="shared" si="1"/>
        <v>1.3785557986870898</v>
      </c>
      <c r="F10" s="3" t="s">
        <v>36</v>
      </c>
    </row>
    <row r="11" spans="1:9" x14ac:dyDescent="0.2">
      <c r="A11" s="4">
        <v>5</v>
      </c>
      <c r="B11" s="3">
        <v>6.41</v>
      </c>
      <c r="C11" s="3">
        <v>4.71</v>
      </c>
      <c r="D11" s="3">
        <f t="shared" si="0"/>
        <v>11.120000000000001</v>
      </c>
      <c r="E11" s="3">
        <f t="shared" si="1"/>
        <v>1.3609341825902337</v>
      </c>
      <c r="F11" s="3" t="s">
        <v>36</v>
      </c>
      <c r="G11">
        <f>AVERAGE(C10:C11)</f>
        <v>4.6400000000000006</v>
      </c>
      <c r="H11">
        <f>AVERAGE(B10:B11)</f>
        <v>6.3550000000000004</v>
      </c>
      <c r="I11">
        <f>G11/H11</f>
        <v>0.73013375295043281</v>
      </c>
    </row>
    <row r="12" spans="1:9" x14ac:dyDescent="0.2">
      <c r="A12" s="4">
        <v>6</v>
      </c>
      <c r="B12" s="3">
        <v>5.0599999999999996</v>
      </c>
      <c r="C12" s="3">
        <v>4.66</v>
      </c>
      <c r="D12" s="3">
        <f t="shared" si="0"/>
        <v>9.7199999999999989</v>
      </c>
      <c r="E12" s="3">
        <f t="shared" si="1"/>
        <v>1.0858369098712446</v>
      </c>
      <c r="F12" s="3" t="s">
        <v>41</v>
      </c>
    </row>
    <row r="13" spans="1:9" x14ac:dyDescent="0.2">
      <c r="A13" s="4">
        <v>6</v>
      </c>
      <c r="B13" s="3">
        <v>5.63</v>
      </c>
      <c r="C13" s="3">
        <v>5.03</v>
      </c>
      <c r="D13" s="3">
        <f t="shared" si="0"/>
        <v>10.66</v>
      </c>
      <c r="E13" s="3">
        <f t="shared" si="1"/>
        <v>1.1192842942345924</v>
      </c>
      <c r="F13" s="3" t="s">
        <v>36</v>
      </c>
      <c r="G13">
        <f>AVERAGE(C12:C13)</f>
        <v>4.8450000000000006</v>
      </c>
      <c r="H13">
        <f>AVERAGE(B12:B13)</f>
        <v>5.3449999999999998</v>
      </c>
      <c r="I13">
        <f>G13/H13</f>
        <v>0.90645463049579067</v>
      </c>
    </row>
    <row r="14" spans="1:9" x14ac:dyDescent="0.2">
      <c r="A14" s="4">
        <v>7</v>
      </c>
      <c r="B14" s="3">
        <v>4.95</v>
      </c>
      <c r="C14" s="3">
        <v>4.78</v>
      </c>
      <c r="D14" s="3">
        <f t="shared" si="0"/>
        <v>9.73</v>
      </c>
      <c r="E14" s="3">
        <f t="shared" si="1"/>
        <v>1.0355648535564854</v>
      </c>
      <c r="F14" s="3" t="s">
        <v>41</v>
      </c>
    </row>
    <row r="15" spans="1:9" x14ac:dyDescent="0.2">
      <c r="A15" s="4">
        <v>7</v>
      </c>
      <c r="B15" s="3">
        <v>4.5599999999999996</v>
      </c>
      <c r="C15" s="3">
        <v>4.5</v>
      </c>
      <c r="D15" s="3">
        <f t="shared" si="0"/>
        <v>9.0599999999999987</v>
      </c>
      <c r="E15" s="3">
        <f t="shared" si="1"/>
        <v>1.0133333333333332</v>
      </c>
      <c r="F15" s="3" t="s">
        <v>36</v>
      </c>
      <c r="G15">
        <f>AVERAGE(C14:C15)</f>
        <v>4.6400000000000006</v>
      </c>
      <c r="H15">
        <f>AVERAGE(B14:B15)</f>
        <v>4.7549999999999999</v>
      </c>
      <c r="I15">
        <f>G15/H15</f>
        <v>0.97581493165089395</v>
      </c>
    </row>
    <row r="16" spans="1:9" x14ac:dyDescent="0.2">
      <c r="A16" s="4">
        <v>8</v>
      </c>
      <c r="B16" s="3">
        <v>5.21</v>
      </c>
      <c r="C16" s="3">
        <v>3.72</v>
      </c>
      <c r="D16" s="3">
        <f t="shared" si="0"/>
        <v>8.93</v>
      </c>
      <c r="E16" s="3">
        <f t="shared" si="1"/>
        <v>1.400537634408602</v>
      </c>
      <c r="F16" s="3" t="s">
        <v>36</v>
      </c>
    </row>
    <row r="17" spans="1:16" x14ac:dyDescent="0.2">
      <c r="A17" s="4">
        <v>8</v>
      </c>
      <c r="B17" s="3">
        <v>4.54</v>
      </c>
      <c r="C17" s="3">
        <v>3.56</v>
      </c>
      <c r="D17" s="3">
        <f t="shared" si="0"/>
        <v>8.1</v>
      </c>
      <c r="E17" s="3">
        <f t="shared" si="1"/>
        <v>1.2752808988764046</v>
      </c>
      <c r="F17" s="3" t="s">
        <v>36</v>
      </c>
      <c r="G17">
        <f>AVERAGE(C16:C17)</f>
        <v>3.64</v>
      </c>
      <c r="H17">
        <f>AVERAGE(B16:B17)</f>
        <v>4.875</v>
      </c>
      <c r="I17">
        <f>G17/H17</f>
        <v>0.7466666666666667</v>
      </c>
    </row>
    <row r="18" spans="1:16" ht="14.25" x14ac:dyDescent="0.25">
      <c r="A18" s="4" t="s">
        <v>34</v>
      </c>
      <c r="B18" s="3">
        <v>4.53</v>
      </c>
      <c r="C18" s="3">
        <v>3.92</v>
      </c>
      <c r="D18" s="3">
        <f t="shared" si="0"/>
        <v>8.4499999999999993</v>
      </c>
      <c r="E18" s="3">
        <f t="shared" si="1"/>
        <v>1.1556122448979593</v>
      </c>
      <c r="F18" s="3" t="s">
        <v>38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</row>
    <row r="19" spans="1:16" x14ac:dyDescent="0.2">
      <c r="A19" s="4" t="s">
        <v>34</v>
      </c>
      <c r="B19" s="3">
        <v>4.25</v>
      </c>
      <c r="C19" s="3">
        <v>4.01</v>
      </c>
      <c r="D19" s="3">
        <f t="shared" si="0"/>
        <v>8.26</v>
      </c>
      <c r="E19" s="3">
        <f t="shared" si="1"/>
        <v>1.059850374064838</v>
      </c>
      <c r="F19" s="3" t="s">
        <v>43</v>
      </c>
      <c r="G19">
        <f>AVERAGE(C18:C19)</f>
        <v>3.9649999999999999</v>
      </c>
      <c r="H19">
        <f>AVERAGE(B18:B19)</f>
        <v>4.3900000000000006</v>
      </c>
      <c r="I19">
        <f>G19/H19</f>
        <v>0.90318906605922533</v>
      </c>
      <c r="J19">
        <f>SUM(I3:I19)</f>
        <v>7.0530834433039864</v>
      </c>
      <c r="K19">
        <v>9</v>
      </c>
      <c r="L19">
        <f>1-(J19/K19)</f>
        <v>0.21632406185511266</v>
      </c>
      <c r="N19">
        <f>AVERAGE(D2:D19)</f>
        <v>10.303333333333333</v>
      </c>
      <c r="O19">
        <f>STDEV(D2:D19)</f>
        <v>1.2602240697123497</v>
      </c>
      <c r="P19">
        <f>O19/N19</f>
        <v>0.122312268170076</v>
      </c>
    </row>
    <row r="22" spans="1:16" x14ac:dyDescent="0.2">
      <c r="A22" t="s">
        <v>47</v>
      </c>
    </row>
    <row r="24" spans="1:16" x14ac:dyDescent="0.2">
      <c r="A24" s="4">
        <v>1</v>
      </c>
      <c r="B24" s="3">
        <v>7.44</v>
      </c>
      <c r="C24" s="3">
        <v>4.0999999999999996</v>
      </c>
      <c r="D24" s="3">
        <f t="shared" ref="D24:D41" si="2">SUM(B24:C24)</f>
        <v>11.54</v>
      </c>
      <c r="E24" s="3">
        <f t="shared" ref="E24:E41" si="3">PRODUCT(B24,1/C24)</f>
        <v>1.8146341463414637</v>
      </c>
      <c r="F24" s="3" t="s">
        <v>35</v>
      </c>
    </row>
    <row r="25" spans="1:16" x14ac:dyDescent="0.2">
      <c r="A25" s="4">
        <v>1</v>
      </c>
      <c r="B25" s="3">
        <v>7.57</v>
      </c>
      <c r="C25" s="3">
        <v>4.2699999999999996</v>
      </c>
      <c r="D25" s="3">
        <f t="shared" si="2"/>
        <v>11.84</v>
      </c>
      <c r="E25" s="3">
        <f t="shared" si="3"/>
        <v>1.772833723653396</v>
      </c>
      <c r="F25" s="3" t="s">
        <v>35</v>
      </c>
    </row>
    <row r="26" spans="1:16" x14ac:dyDescent="0.2">
      <c r="A26" s="4">
        <v>2</v>
      </c>
      <c r="B26" s="3">
        <v>6.56</v>
      </c>
      <c r="C26" s="3">
        <v>4.9400000000000004</v>
      </c>
      <c r="D26" s="3">
        <f t="shared" si="2"/>
        <v>11.5</v>
      </c>
      <c r="E26" s="3">
        <f t="shared" si="3"/>
        <v>1.3279352226720647</v>
      </c>
      <c r="F26" s="3" t="s">
        <v>36</v>
      </c>
    </row>
    <row r="27" spans="1:16" x14ac:dyDescent="0.2">
      <c r="A27" s="4">
        <v>2</v>
      </c>
      <c r="B27" s="3">
        <v>6.66</v>
      </c>
      <c r="C27" s="3">
        <v>4.74</v>
      </c>
      <c r="D27" s="3">
        <f t="shared" si="2"/>
        <v>11.4</v>
      </c>
      <c r="E27" s="3">
        <f t="shared" si="3"/>
        <v>1.4050632911392404</v>
      </c>
      <c r="F27" s="3" t="s">
        <v>36</v>
      </c>
    </row>
    <row r="28" spans="1:16" x14ac:dyDescent="0.2">
      <c r="A28" s="4">
        <v>5</v>
      </c>
      <c r="B28" s="3">
        <v>5.87</v>
      </c>
      <c r="C28" s="3">
        <v>5.64</v>
      </c>
      <c r="D28" s="3">
        <f t="shared" si="2"/>
        <v>11.51</v>
      </c>
      <c r="E28" s="3">
        <f t="shared" si="3"/>
        <v>1.0407801418439717</v>
      </c>
      <c r="F28" s="3" t="s">
        <v>41</v>
      </c>
    </row>
    <row r="29" spans="1:16" x14ac:dyDescent="0.2">
      <c r="A29" s="4">
        <v>5</v>
      </c>
      <c r="B29" s="3">
        <v>6.07</v>
      </c>
      <c r="C29" s="3">
        <v>5.13</v>
      </c>
      <c r="D29" s="3">
        <f t="shared" si="2"/>
        <v>11.2</v>
      </c>
      <c r="E29" s="3">
        <f t="shared" si="3"/>
        <v>1.1832358674463939</v>
      </c>
      <c r="F29" s="3" t="s">
        <v>36</v>
      </c>
    </row>
    <row r="30" spans="1:16" x14ac:dyDescent="0.2">
      <c r="A30" s="4" t="s">
        <v>46</v>
      </c>
      <c r="B30" s="3">
        <v>6.81</v>
      </c>
      <c r="C30" s="3">
        <v>4.16</v>
      </c>
      <c r="D30" s="3">
        <f t="shared" si="2"/>
        <v>10.969999999999999</v>
      </c>
      <c r="E30" s="3">
        <f t="shared" si="3"/>
        <v>1.6370192307692306</v>
      </c>
      <c r="F30" s="3" t="s">
        <v>42</v>
      </c>
    </row>
    <row r="31" spans="1:16" x14ac:dyDescent="0.2">
      <c r="A31" s="4" t="s">
        <v>46</v>
      </c>
      <c r="B31" s="3">
        <v>6.68</v>
      </c>
      <c r="C31" s="3">
        <v>3.92</v>
      </c>
      <c r="D31" s="3">
        <f t="shared" si="2"/>
        <v>10.6</v>
      </c>
      <c r="E31" s="3">
        <f t="shared" si="3"/>
        <v>1.7040816326530612</v>
      </c>
      <c r="F31" s="3" t="s">
        <v>42</v>
      </c>
    </row>
    <row r="32" spans="1:16" x14ac:dyDescent="0.2">
      <c r="A32" s="4">
        <v>5</v>
      </c>
      <c r="B32" s="3">
        <v>6.3</v>
      </c>
      <c r="C32" s="3">
        <v>4.57</v>
      </c>
      <c r="D32" s="3">
        <f t="shared" si="2"/>
        <v>10.870000000000001</v>
      </c>
      <c r="E32" s="3">
        <f t="shared" si="3"/>
        <v>1.3785557986870898</v>
      </c>
      <c r="F32" s="3" t="s">
        <v>36</v>
      </c>
    </row>
    <row r="33" spans="1:6" x14ac:dyDescent="0.2">
      <c r="A33" s="4">
        <v>5</v>
      </c>
      <c r="B33" s="3">
        <v>6.41</v>
      </c>
      <c r="C33" s="3">
        <v>4.71</v>
      </c>
      <c r="D33" s="3">
        <f t="shared" si="2"/>
        <v>11.120000000000001</v>
      </c>
      <c r="E33" s="3">
        <f t="shared" si="3"/>
        <v>1.3609341825902337</v>
      </c>
      <c r="F33" s="3" t="s">
        <v>36</v>
      </c>
    </row>
    <row r="34" spans="1:6" x14ac:dyDescent="0.2">
      <c r="A34" s="4">
        <v>6</v>
      </c>
      <c r="B34" s="3">
        <v>5.0599999999999996</v>
      </c>
      <c r="C34" s="3">
        <v>4.66</v>
      </c>
      <c r="D34" s="3">
        <f t="shared" si="2"/>
        <v>9.7199999999999989</v>
      </c>
      <c r="E34" s="3">
        <f t="shared" si="3"/>
        <v>1.0858369098712446</v>
      </c>
      <c r="F34" s="3" t="s">
        <v>41</v>
      </c>
    </row>
    <row r="35" spans="1:6" x14ac:dyDescent="0.2">
      <c r="A35" s="4">
        <v>6</v>
      </c>
      <c r="B35" s="3">
        <v>5.63</v>
      </c>
      <c r="C35" s="3">
        <v>5.03</v>
      </c>
      <c r="D35" s="3">
        <f t="shared" si="2"/>
        <v>10.66</v>
      </c>
      <c r="E35" s="3">
        <f t="shared" si="3"/>
        <v>1.1192842942345924</v>
      </c>
      <c r="F35" s="3" t="s">
        <v>36</v>
      </c>
    </row>
    <row r="36" spans="1:6" x14ac:dyDescent="0.2">
      <c r="A36" s="4">
        <v>7</v>
      </c>
      <c r="B36" s="3">
        <v>4.95</v>
      </c>
      <c r="C36" s="3">
        <v>4.78</v>
      </c>
      <c r="D36" s="3">
        <f t="shared" si="2"/>
        <v>9.73</v>
      </c>
      <c r="E36" s="3">
        <f t="shared" si="3"/>
        <v>1.0355648535564854</v>
      </c>
      <c r="F36" s="3" t="s">
        <v>41</v>
      </c>
    </row>
    <row r="37" spans="1:6" x14ac:dyDescent="0.2">
      <c r="A37" s="4">
        <v>7</v>
      </c>
      <c r="B37" s="3">
        <v>4.5599999999999996</v>
      </c>
      <c r="C37" s="3">
        <v>4.5</v>
      </c>
      <c r="D37" s="3">
        <f t="shared" si="2"/>
        <v>9.0599999999999987</v>
      </c>
      <c r="E37" s="3">
        <f t="shared" si="3"/>
        <v>1.0133333333333332</v>
      </c>
      <c r="F37" s="3" t="s">
        <v>36</v>
      </c>
    </row>
    <row r="38" spans="1:6" x14ac:dyDescent="0.2">
      <c r="A38" s="4">
        <v>8</v>
      </c>
      <c r="B38" s="3">
        <v>5.21</v>
      </c>
      <c r="C38" s="3">
        <v>3.72</v>
      </c>
      <c r="D38" s="3">
        <f t="shared" si="2"/>
        <v>8.93</v>
      </c>
      <c r="E38" s="3">
        <f t="shared" si="3"/>
        <v>1.400537634408602</v>
      </c>
      <c r="F38" s="3" t="s">
        <v>36</v>
      </c>
    </row>
    <row r="39" spans="1:6" x14ac:dyDescent="0.2">
      <c r="A39" s="4">
        <v>8</v>
      </c>
      <c r="B39" s="3">
        <v>4.54</v>
      </c>
      <c r="C39" s="3">
        <v>3.56</v>
      </c>
      <c r="D39" s="3">
        <f t="shared" si="2"/>
        <v>8.1</v>
      </c>
      <c r="E39" s="3">
        <f t="shared" si="3"/>
        <v>1.2752808988764046</v>
      </c>
      <c r="F39" s="3" t="s">
        <v>36</v>
      </c>
    </row>
    <row r="40" spans="1:6" x14ac:dyDescent="0.2">
      <c r="A40" s="4" t="s">
        <v>34</v>
      </c>
      <c r="B40" s="3">
        <v>4.53</v>
      </c>
      <c r="C40" s="3">
        <v>3.92</v>
      </c>
      <c r="D40" s="3">
        <f t="shared" si="2"/>
        <v>8.4499999999999993</v>
      </c>
      <c r="E40" s="3">
        <f t="shared" si="3"/>
        <v>1.1556122448979593</v>
      </c>
      <c r="F40" s="3" t="s">
        <v>38</v>
      </c>
    </row>
    <row r="41" spans="1:6" x14ac:dyDescent="0.2">
      <c r="A41" s="4" t="s">
        <v>34</v>
      </c>
      <c r="B41" s="3">
        <v>4.25</v>
      </c>
      <c r="C41" s="3">
        <v>4.01</v>
      </c>
      <c r="D41" s="3">
        <f t="shared" si="2"/>
        <v>8.26</v>
      </c>
      <c r="E41" s="3">
        <f t="shared" si="3"/>
        <v>1.059850374064838</v>
      </c>
      <c r="F41" s="3" t="s">
        <v>43</v>
      </c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workbookViewId="0">
      <selection activeCell="P19" sqref="P19"/>
    </sheetView>
  </sheetViews>
  <sheetFormatPr baseColWidth="10" defaultRowHeight="12.75" x14ac:dyDescent="0.2"/>
  <sheetData>
    <row r="1" spans="1:9" x14ac:dyDescent="0.2">
      <c r="A1" s="3" t="s">
        <v>27</v>
      </c>
      <c r="B1" s="3" t="s">
        <v>0</v>
      </c>
      <c r="C1" s="3" t="s">
        <v>1</v>
      </c>
      <c r="D1" s="4" t="s">
        <v>2</v>
      </c>
      <c r="E1" s="4"/>
      <c r="F1" s="3"/>
      <c r="G1" s="1" t="s">
        <v>21</v>
      </c>
      <c r="H1" s="1" t="s">
        <v>22</v>
      </c>
      <c r="I1" s="1" t="s">
        <v>23</v>
      </c>
    </row>
    <row r="2" spans="1:9" x14ac:dyDescent="0.2">
      <c r="A2" s="3">
        <v>1</v>
      </c>
      <c r="B2" s="3">
        <v>7.12</v>
      </c>
      <c r="C2" s="3">
        <v>4.6900000000000004</v>
      </c>
      <c r="D2" s="3">
        <f>SUM(B2:C2)</f>
        <v>11.81</v>
      </c>
      <c r="E2" s="3">
        <f>PRODUCT(B2,1/C2)</f>
        <v>1.5181236673773986</v>
      </c>
      <c r="F2" s="3" t="s">
        <v>36</v>
      </c>
    </row>
    <row r="3" spans="1:9" x14ac:dyDescent="0.2">
      <c r="A3" s="3">
        <v>1</v>
      </c>
      <c r="B3" s="3">
        <v>7.15</v>
      </c>
      <c r="C3" s="3">
        <v>4.68</v>
      </c>
      <c r="D3" s="3">
        <f t="shared" ref="D3:D19" si="0">SUM(B3:C3)</f>
        <v>11.83</v>
      </c>
      <c r="E3" s="3">
        <f t="shared" ref="E3:E19" si="1">PRODUCT(B3,1/C3)</f>
        <v>1.5277777777777779</v>
      </c>
      <c r="F3" s="3" t="s">
        <v>36</v>
      </c>
      <c r="G3">
        <f>AVERAGE(C2:C3)</f>
        <v>4.6850000000000005</v>
      </c>
      <c r="H3">
        <f>AVERAGE(B2:B3)</f>
        <v>7.1349999999999998</v>
      </c>
      <c r="I3">
        <f>G3/H3</f>
        <v>0.65662228451296434</v>
      </c>
    </row>
    <row r="4" spans="1:9" x14ac:dyDescent="0.2">
      <c r="A4" s="3">
        <v>2</v>
      </c>
      <c r="B4" s="3">
        <v>6.06</v>
      </c>
      <c r="C4" s="3">
        <v>5.63</v>
      </c>
      <c r="D4" s="3">
        <f t="shared" si="0"/>
        <v>11.69</v>
      </c>
      <c r="E4" s="3">
        <f t="shared" si="1"/>
        <v>1.0763765541740675</v>
      </c>
      <c r="F4" s="3" t="s">
        <v>41</v>
      </c>
    </row>
    <row r="5" spans="1:9" x14ac:dyDescent="0.2">
      <c r="A5" s="3">
        <v>2</v>
      </c>
      <c r="B5" s="3">
        <v>5.87</v>
      </c>
      <c r="C5" s="3">
        <v>5.62</v>
      </c>
      <c r="D5" s="3">
        <f>SUM(B5:C5)</f>
        <v>11.49</v>
      </c>
      <c r="E5" s="3">
        <f t="shared" si="1"/>
        <v>1.0444839857651247</v>
      </c>
      <c r="F5" s="3" t="s">
        <v>41</v>
      </c>
      <c r="G5">
        <f>AVERAGE(C4:C5)</f>
        <v>5.625</v>
      </c>
      <c r="H5">
        <f>AVERAGE(B4:B5)</f>
        <v>5.9649999999999999</v>
      </c>
      <c r="I5">
        <f>G5/H5</f>
        <v>0.94300083822296732</v>
      </c>
    </row>
    <row r="6" spans="1:9" x14ac:dyDescent="0.2">
      <c r="A6" s="3">
        <v>3</v>
      </c>
      <c r="B6" s="3">
        <v>5.8</v>
      </c>
      <c r="C6" s="3">
        <v>5.68</v>
      </c>
      <c r="D6" s="3">
        <f t="shared" si="0"/>
        <v>11.48</v>
      </c>
      <c r="E6" s="3">
        <f t="shared" si="1"/>
        <v>1.0211267605633803</v>
      </c>
      <c r="F6" s="3" t="s">
        <v>41</v>
      </c>
    </row>
    <row r="7" spans="1:9" x14ac:dyDescent="0.2">
      <c r="A7" s="3">
        <v>3</v>
      </c>
      <c r="B7" s="3">
        <v>5.5</v>
      </c>
      <c r="C7" s="3">
        <v>5.09</v>
      </c>
      <c r="D7" s="3">
        <f t="shared" si="0"/>
        <v>10.59</v>
      </c>
      <c r="E7" s="3">
        <f t="shared" si="1"/>
        <v>1.0805500982318272</v>
      </c>
      <c r="F7" s="3" t="s">
        <v>41</v>
      </c>
      <c r="G7">
        <f>AVERAGE(C6:C7)</f>
        <v>5.3849999999999998</v>
      </c>
      <c r="H7">
        <f>AVERAGE(B6:B7)</f>
        <v>5.65</v>
      </c>
      <c r="I7">
        <f>G7/H7</f>
        <v>0.95309734513274325</v>
      </c>
    </row>
    <row r="8" spans="1:9" x14ac:dyDescent="0.2">
      <c r="A8" s="3" t="s">
        <v>46</v>
      </c>
      <c r="B8" s="3">
        <v>6.87</v>
      </c>
      <c r="C8" s="3">
        <v>3.96</v>
      </c>
      <c r="D8" s="3">
        <f t="shared" si="0"/>
        <v>10.83</v>
      </c>
      <c r="E8" s="3">
        <f t="shared" si="1"/>
        <v>1.7348484848484851</v>
      </c>
      <c r="F8" s="3" t="s">
        <v>37</v>
      </c>
    </row>
    <row r="9" spans="1:9" x14ac:dyDescent="0.2">
      <c r="A9" s="3" t="s">
        <v>46</v>
      </c>
      <c r="B9" s="3">
        <v>6.87</v>
      </c>
      <c r="C9" s="3">
        <v>4.01</v>
      </c>
      <c r="D9" s="3">
        <f t="shared" si="0"/>
        <v>10.879999999999999</v>
      </c>
      <c r="E9" s="3">
        <f t="shared" si="1"/>
        <v>1.7132169576059852</v>
      </c>
      <c r="F9" s="3" t="s">
        <v>37</v>
      </c>
      <c r="G9">
        <f>AVERAGE(C8:C9)</f>
        <v>3.9849999999999999</v>
      </c>
      <c r="H9">
        <f>AVERAGE(B8:B9)</f>
        <v>6.87</v>
      </c>
      <c r="I9">
        <f>G9/H9</f>
        <v>0.58005822416302766</v>
      </c>
    </row>
    <row r="10" spans="1:9" x14ac:dyDescent="0.2">
      <c r="A10" s="3">
        <v>5</v>
      </c>
      <c r="B10" s="3">
        <v>6.69</v>
      </c>
      <c r="C10" s="3">
        <v>4.59</v>
      </c>
      <c r="D10" s="3">
        <f t="shared" si="0"/>
        <v>11.280000000000001</v>
      </c>
      <c r="E10" s="3">
        <f t="shared" si="1"/>
        <v>1.4575163398692812</v>
      </c>
      <c r="F10" s="3" t="s">
        <v>36</v>
      </c>
    </row>
    <row r="11" spans="1:9" x14ac:dyDescent="0.2">
      <c r="A11" s="3">
        <v>5</v>
      </c>
      <c r="B11" s="3">
        <v>5.67</v>
      </c>
      <c r="C11" s="3">
        <v>4.9400000000000004</v>
      </c>
      <c r="D11" s="3">
        <f t="shared" si="0"/>
        <v>10.61</v>
      </c>
      <c r="E11" s="3">
        <f t="shared" si="1"/>
        <v>1.1477732793522266</v>
      </c>
      <c r="F11" s="3" t="s">
        <v>36</v>
      </c>
      <c r="G11">
        <f>AVERAGE(C10:C11)</f>
        <v>4.7650000000000006</v>
      </c>
      <c r="H11">
        <f>AVERAGE(B10:B11)</f>
        <v>6.18</v>
      </c>
      <c r="I11">
        <f>G11/H11</f>
        <v>0.77103559870550176</v>
      </c>
    </row>
    <row r="12" spans="1:9" x14ac:dyDescent="0.2">
      <c r="A12" s="3">
        <v>6</v>
      </c>
      <c r="B12" s="3">
        <v>5.31</v>
      </c>
      <c r="C12" s="3">
        <v>5.0199999999999996</v>
      </c>
      <c r="D12" s="3">
        <f t="shared" si="0"/>
        <v>10.329999999999998</v>
      </c>
      <c r="E12" s="3">
        <f t="shared" si="1"/>
        <v>1.0577689243027888</v>
      </c>
      <c r="F12" s="3" t="s">
        <v>41</v>
      </c>
    </row>
    <row r="13" spans="1:9" x14ac:dyDescent="0.2">
      <c r="A13" s="3">
        <v>6</v>
      </c>
      <c r="B13" s="3">
        <v>5.07</v>
      </c>
      <c r="C13" s="3">
        <v>4.72</v>
      </c>
      <c r="D13" s="3">
        <f>SUM(B13:C13)</f>
        <v>9.7899999999999991</v>
      </c>
      <c r="E13" s="3">
        <f t="shared" si="1"/>
        <v>1.0741525423728815</v>
      </c>
      <c r="F13" s="3" t="s">
        <v>41</v>
      </c>
      <c r="G13">
        <f>AVERAGE(C12:C13)</f>
        <v>4.8699999999999992</v>
      </c>
      <c r="H13">
        <f>AVERAGE(B12:B13)</f>
        <v>5.1899999999999995</v>
      </c>
      <c r="I13">
        <f>G13/H13</f>
        <v>0.93834296724470134</v>
      </c>
    </row>
    <row r="14" spans="1:9" x14ac:dyDescent="0.2">
      <c r="A14" s="3">
        <v>7</v>
      </c>
      <c r="B14" s="3">
        <v>5.42</v>
      </c>
      <c r="C14" s="3">
        <v>4.21</v>
      </c>
      <c r="D14" s="3">
        <f t="shared" si="0"/>
        <v>9.629999999999999</v>
      </c>
      <c r="E14" s="3">
        <f t="shared" si="1"/>
        <v>1.2874109263657958</v>
      </c>
      <c r="F14" s="3" t="s">
        <v>36</v>
      </c>
    </row>
    <row r="15" spans="1:9" x14ac:dyDescent="0.2">
      <c r="A15" s="3">
        <v>7</v>
      </c>
      <c r="B15" s="3">
        <v>4.5999999999999996</v>
      </c>
      <c r="C15" s="3">
        <v>4.42</v>
      </c>
      <c r="D15" s="3">
        <f t="shared" si="0"/>
        <v>9.02</v>
      </c>
      <c r="E15" s="3">
        <f t="shared" si="1"/>
        <v>1.0407239819004523</v>
      </c>
      <c r="F15" s="3" t="s">
        <v>41</v>
      </c>
      <c r="G15">
        <f>AVERAGE(C14:C15)</f>
        <v>4.3149999999999995</v>
      </c>
      <c r="H15">
        <f>AVERAGE(B14:B15)</f>
        <v>5.01</v>
      </c>
      <c r="I15">
        <f>G15/H15</f>
        <v>0.86127744510978033</v>
      </c>
    </row>
    <row r="16" spans="1:9" x14ac:dyDescent="0.2">
      <c r="A16" s="3">
        <v>8</v>
      </c>
      <c r="B16" s="3">
        <v>4.3600000000000003</v>
      </c>
      <c r="C16" s="3">
        <v>4.3499999999999996</v>
      </c>
      <c r="D16" s="3">
        <f t="shared" si="0"/>
        <v>8.7100000000000009</v>
      </c>
      <c r="E16" s="3">
        <f t="shared" si="1"/>
        <v>1.0022988505747128</v>
      </c>
      <c r="F16" s="3" t="s">
        <v>41</v>
      </c>
    </row>
    <row r="17" spans="1:16" x14ac:dyDescent="0.2">
      <c r="A17" s="3">
        <v>8</v>
      </c>
      <c r="B17" s="3">
        <v>3.92</v>
      </c>
      <c r="C17" s="3">
        <v>3.74</v>
      </c>
      <c r="D17" s="3">
        <f t="shared" si="0"/>
        <v>7.66</v>
      </c>
      <c r="E17" s="3">
        <f t="shared" si="1"/>
        <v>1.0481283422459891</v>
      </c>
      <c r="F17" s="3" t="s">
        <v>41</v>
      </c>
      <c r="G17">
        <f>AVERAGE(C16:C17)</f>
        <v>4.0449999999999999</v>
      </c>
      <c r="H17">
        <f>AVERAGE(B16:B17)</f>
        <v>4.1400000000000006</v>
      </c>
      <c r="I17">
        <f>G17/H17</f>
        <v>0.97705314009661826</v>
      </c>
    </row>
    <row r="18" spans="1:16" ht="14.25" x14ac:dyDescent="0.25">
      <c r="A18" s="3" t="s">
        <v>34</v>
      </c>
      <c r="B18" s="3">
        <v>4.8099999999999996</v>
      </c>
      <c r="C18" s="3">
        <v>3.95</v>
      </c>
      <c r="D18" s="3">
        <f t="shared" si="0"/>
        <v>8.76</v>
      </c>
      <c r="E18" s="3">
        <f t="shared" si="1"/>
        <v>1.2177215189873414</v>
      </c>
      <c r="F18" s="3" t="s">
        <v>38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</row>
    <row r="19" spans="1:16" x14ac:dyDescent="0.2">
      <c r="A19" s="3" t="s">
        <v>34</v>
      </c>
      <c r="B19" s="3">
        <v>4.46</v>
      </c>
      <c r="C19" s="3">
        <v>3.55</v>
      </c>
      <c r="D19" s="3">
        <f t="shared" si="0"/>
        <v>8.01</v>
      </c>
      <c r="E19" s="3">
        <f t="shared" si="1"/>
        <v>1.2563380281690142</v>
      </c>
      <c r="F19" s="3" t="s">
        <v>38</v>
      </c>
      <c r="G19">
        <f>AVERAGE(C18:C19)</f>
        <v>3.75</v>
      </c>
      <c r="H19">
        <f>AVERAGE(B18:B19)</f>
        <v>4.6349999999999998</v>
      </c>
      <c r="I19">
        <f>G19/H19</f>
        <v>0.80906148867313921</v>
      </c>
      <c r="J19">
        <f>SUM(I3:I19)</f>
        <v>7.4895493318614434</v>
      </c>
      <c r="K19">
        <v>9</v>
      </c>
      <c r="L19">
        <f>1-(J19/K19)</f>
        <v>0.16782785201539518</v>
      </c>
      <c r="N19">
        <f>AVERAGE(D2:D19)</f>
        <v>10.244444444444444</v>
      </c>
      <c r="O19">
        <f>STDEV(D2:D19)</f>
        <v>1.3400097551103407</v>
      </c>
      <c r="P19">
        <f>O19/N19</f>
        <v>0.13080355527107448</v>
      </c>
    </row>
    <row r="21" spans="1:16" x14ac:dyDescent="0.2">
      <c r="I21">
        <f>SUM(I3:I19)</f>
        <v>7.4895493318614434</v>
      </c>
    </row>
    <row r="22" spans="1:16" x14ac:dyDescent="0.2">
      <c r="A22" t="s">
        <v>47</v>
      </c>
    </row>
    <row r="23" spans="1:16" x14ac:dyDescent="0.2">
      <c r="A23" s="3" t="s">
        <v>27</v>
      </c>
      <c r="B23" s="3" t="s">
        <v>0</v>
      </c>
      <c r="C23" s="3" t="s">
        <v>1</v>
      </c>
      <c r="D23" s="3" t="s">
        <v>2</v>
      </c>
      <c r="E23" s="3"/>
      <c r="F23" s="3"/>
    </row>
    <row r="24" spans="1:16" x14ac:dyDescent="0.2">
      <c r="A24" s="3">
        <v>1</v>
      </c>
      <c r="B24" s="3">
        <v>7.12</v>
      </c>
      <c r="C24" s="3">
        <v>4.6900000000000004</v>
      </c>
      <c r="D24" s="3">
        <v>11.81</v>
      </c>
      <c r="E24" s="3">
        <v>1.518123667</v>
      </c>
      <c r="F24" s="3" t="s">
        <v>36</v>
      </c>
      <c r="G24">
        <v>4.6849999999999996</v>
      </c>
      <c r="H24">
        <v>7.1349999999999998</v>
      </c>
      <c r="I24">
        <v>0.65662228499999997</v>
      </c>
    </row>
    <row r="25" spans="1:16" x14ac:dyDescent="0.2">
      <c r="A25" s="3">
        <v>1</v>
      </c>
      <c r="B25" s="3">
        <v>7.15</v>
      </c>
      <c r="C25" s="3">
        <v>4.68</v>
      </c>
      <c r="D25" s="3">
        <v>11.83</v>
      </c>
      <c r="E25" s="3">
        <v>1.5277777779999999</v>
      </c>
      <c r="F25" s="3" t="s">
        <v>36</v>
      </c>
    </row>
    <row r="26" spans="1:16" x14ac:dyDescent="0.2">
      <c r="A26" s="3">
        <v>2</v>
      </c>
      <c r="B26" s="3">
        <v>6.06</v>
      </c>
      <c r="C26" s="3">
        <v>5.63</v>
      </c>
      <c r="D26" s="3">
        <v>11.69</v>
      </c>
      <c r="E26" s="3">
        <v>1.0763765540000001</v>
      </c>
      <c r="F26" s="3" t="s">
        <v>41</v>
      </c>
      <c r="G26">
        <v>5.625</v>
      </c>
      <c r="H26">
        <v>5.9649999999999999</v>
      </c>
      <c r="I26">
        <v>0.94300083800000001</v>
      </c>
    </row>
    <row r="27" spans="1:16" x14ac:dyDescent="0.2">
      <c r="A27" s="3">
        <v>2</v>
      </c>
      <c r="B27" s="3">
        <v>5.87</v>
      </c>
      <c r="C27" s="3">
        <v>5.62</v>
      </c>
      <c r="D27" s="3">
        <v>11.49</v>
      </c>
      <c r="E27" s="3">
        <v>1.0444839859999999</v>
      </c>
      <c r="F27" s="3" t="s">
        <v>41</v>
      </c>
    </row>
    <row r="28" spans="1:16" x14ac:dyDescent="0.2">
      <c r="A28" s="3">
        <v>3</v>
      </c>
      <c r="B28" s="3">
        <v>5.8</v>
      </c>
      <c r="C28" s="3">
        <v>5.68</v>
      </c>
      <c r="D28" s="3">
        <v>11.48</v>
      </c>
      <c r="E28" s="3">
        <v>1.0211267610000001</v>
      </c>
      <c r="F28" s="3" t="s">
        <v>41</v>
      </c>
      <c r="G28">
        <v>5.3849999999999998</v>
      </c>
      <c r="H28">
        <v>5.65</v>
      </c>
      <c r="I28">
        <v>0.95309734499999998</v>
      </c>
    </row>
    <row r="29" spans="1:16" x14ac:dyDescent="0.2">
      <c r="A29" s="3">
        <v>3</v>
      </c>
      <c r="B29" s="3">
        <v>5.5</v>
      </c>
      <c r="C29" s="3">
        <v>5.09</v>
      </c>
      <c r="D29" s="3">
        <v>10.59</v>
      </c>
      <c r="E29" s="3">
        <v>1.080550098</v>
      </c>
      <c r="F29" s="3" t="s">
        <v>41</v>
      </c>
    </row>
    <row r="30" spans="1:16" x14ac:dyDescent="0.2">
      <c r="A30" s="3" t="s">
        <v>46</v>
      </c>
      <c r="B30" s="3">
        <v>6.87</v>
      </c>
      <c r="C30" s="3">
        <v>3.96</v>
      </c>
      <c r="D30" s="3">
        <v>10.83</v>
      </c>
      <c r="E30" s="3">
        <v>1.7348484850000001</v>
      </c>
      <c r="F30" s="3" t="s">
        <v>37</v>
      </c>
      <c r="G30">
        <v>3.9849999999999999</v>
      </c>
      <c r="H30">
        <v>6.87</v>
      </c>
      <c r="I30">
        <v>0.58005822399999996</v>
      </c>
    </row>
    <row r="31" spans="1:16" x14ac:dyDescent="0.2">
      <c r="A31" s="3" t="s">
        <v>46</v>
      </c>
      <c r="B31" s="3">
        <v>6.87</v>
      </c>
      <c r="C31" s="3">
        <v>4.01</v>
      </c>
      <c r="D31" s="3">
        <v>10.88</v>
      </c>
      <c r="E31" s="3">
        <v>1.7132169580000001</v>
      </c>
      <c r="F31" s="3" t="s">
        <v>37</v>
      </c>
    </row>
    <row r="32" spans="1:16" x14ac:dyDescent="0.2">
      <c r="A32" s="3">
        <v>5</v>
      </c>
      <c r="B32" s="3">
        <v>6.69</v>
      </c>
      <c r="C32" s="3">
        <v>4.59</v>
      </c>
      <c r="D32" s="3">
        <v>11.28</v>
      </c>
      <c r="E32" s="3">
        <v>1.45751634</v>
      </c>
      <c r="F32" s="3" t="s">
        <v>36</v>
      </c>
      <c r="G32">
        <v>4.7649999999999997</v>
      </c>
      <c r="H32">
        <v>6.18</v>
      </c>
      <c r="I32">
        <v>0.77103559899999996</v>
      </c>
    </row>
    <row r="33" spans="1:15" x14ac:dyDescent="0.2">
      <c r="A33" s="3">
        <v>5</v>
      </c>
      <c r="B33" s="3">
        <v>5.67</v>
      </c>
      <c r="C33" s="3">
        <v>4.9400000000000004</v>
      </c>
      <c r="D33" s="3">
        <v>10.61</v>
      </c>
      <c r="E33" s="3">
        <v>1.1477732789999999</v>
      </c>
      <c r="F33" s="3" t="s">
        <v>36</v>
      </c>
    </row>
    <row r="34" spans="1:15" x14ac:dyDescent="0.2">
      <c r="A34" s="3">
        <v>6</v>
      </c>
      <c r="B34" s="3">
        <v>5.31</v>
      </c>
      <c r="C34" s="3">
        <v>5.0199999999999996</v>
      </c>
      <c r="D34" s="3">
        <v>10.33</v>
      </c>
      <c r="E34" s="3">
        <v>1.0577689240000001</v>
      </c>
      <c r="F34" s="3" t="s">
        <v>41</v>
      </c>
      <c r="G34">
        <v>4.87</v>
      </c>
      <c r="H34">
        <v>5.19</v>
      </c>
      <c r="I34">
        <v>0.93834296699999997</v>
      </c>
    </row>
    <row r="35" spans="1:15" x14ac:dyDescent="0.2">
      <c r="A35" s="3">
        <v>6</v>
      </c>
      <c r="B35" s="3">
        <v>5.07</v>
      </c>
      <c r="C35" s="3">
        <v>4.72</v>
      </c>
      <c r="D35" s="3">
        <v>9.7899999999999991</v>
      </c>
      <c r="E35" s="3">
        <v>1.074152542</v>
      </c>
      <c r="F35" s="3" t="s">
        <v>41</v>
      </c>
    </row>
    <row r="36" spans="1:15" x14ac:dyDescent="0.2">
      <c r="A36" s="3">
        <v>7</v>
      </c>
      <c r="B36" s="3">
        <v>5.42</v>
      </c>
      <c r="C36" s="3">
        <v>4.21</v>
      </c>
      <c r="D36" s="3">
        <v>9.6300000000000008</v>
      </c>
      <c r="E36" s="3">
        <v>1.287410926</v>
      </c>
      <c r="F36" s="3" t="s">
        <v>36</v>
      </c>
      <c r="G36">
        <v>4.3150000000000004</v>
      </c>
      <c r="H36">
        <v>5.01</v>
      </c>
      <c r="I36">
        <v>0.86127744500000003</v>
      </c>
    </row>
    <row r="37" spans="1:15" x14ac:dyDescent="0.2">
      <c r="A37" s="3">
        <v>7</v>
      </c>
      <c r="B37" s="3">
        <v>4.5999999999999996</v>
      </c>
      <c r="C37" s="3">
        <v>4.42</v>
      </c>
      <c r="D37" s="3">
        <v>9.02</v>
      </c>
      <c r="E37" s="3">
        <v>1.040723982</v>
      </c>
      <c r="F37" s="3" t="s">
        <v>41</v>
      </c>
    </row>
    <row r="38" spans="1:15" x14ac:dyDescent="0.2">
      <c r="A38" s="3">
        <v>8</v>
      </c>
      <c r="B38" s="3">
        <v>4.3600000000000003</v>
      </c>
      <c r="C38" s="3">
        <v>4.3499999999999996</v>
      </c>
      <c r="D38" s="3">
        <v>8.7100000000000009</v>
      </c>
      <c r="E38" s="3">
        <v>1.0022988509999999</v>
      </c>
      <c r="F38" s="3" t="s">
        <v>41</v>
      </c>
      <c r="G38">
        <v>4.0449999999999999</v>
      </c>
      <c r="H38">
        <v>4.1399999999999997</v>
      </c>
      <c r="I38">
        <v>0.97705313999999999</v>
      </c>
    </row>
    <row r="39" spans="1:15" x14ac:dyDescent="0.2">
      <c r="A39" s="3">
        <v>8</v>
      </c>
      <c r="B39" s="3">
        <v>3.92</v>
      </c>
      <c r="C39" s="3">
        <v>3.74</v>
      </c>
      <c r="D39" s="3">
        <v>7.66</v>
      </c>
      <c r="E39" s="3">
        <v>1.048128342</v>
      </c>
      <c r="F39" s="3" t="s">
        <v>41</v>
      </c>
    </row>
    <row r="40" spans="1:15" x14ac:dyDescent="0.2">
      <c r="A40" s="3" t="s">
        <v>34</v>
      </c>
      <c r="B40" s="3">
        <v>4.8099999999999996</v>
      </c>
      <c r="C40" s="3">
        <v>3.95</v>
      </c>
      <c r="D40" s="3">
        <v>8.76</v>
      </c>
      <c r="E40" s="3">
        <v>1.2177215189999999</v>
      </c>
      <c r="F40" s="3" t="s">
        <v>38</v>
      </c>
      <c r="G40">
        <v>3.75</v>
      </c>
      <c r="H40">
        <v>4.6349999999999998</v>
      </c>
      <c r="I40">
        <v>0.80906148899999997</v>
      </c>
    </row>
    <row r="41" spans="1:15" x14ac:dyDescent="0.2">
      <c r="A41" s="3" t="s">
        <v>34</v>
      </c>
      <c r="B41" s="3">
        <v>4.46</v>
      </c>
      <c r="C41" s="3">
        <v>3.55</v>
      </c>
      <c r="D41" s="3">
        <v>8.01</v>
      </c>
      <c r="E41" s="3">
        <v>1.2563380280000001</v>
      </c>
      <c r="F41" s="3" t="s">
        <v>38</v>
      </c>
      <c r="K41" t="s">
        <v>86</v>
      </c>
      <c r="M41" t="s">
        <v>87</v>
      </c>
      <c r="N41" t="s">
        <v>29</v>
      </c>
      <c r="O41" t="s">
        <v>85</v>
      </c>
    </row>
    <row r="42" spans="1:15" x14ac:dyDescent="0.2">
      <c r="I42">
        <v>7.4895493320000002</v>
      </c>
    </row>
    <row r="43" spans="1:15" x14ac:dyDescent="0.2">
      <c r="I43">
        <v>0.83217214799999994</v>
      </c>
      <c r="K43">
        <v>0.167827852</v>
      </c>
      <c r="M43">
        <v>10.244444440000001</v>
      </c>
      <c r="N43">
        <v>1.302255403</v>
      </c>
      <c r="O43">
        <v>0.12711820600000001</v>
      </c>
    </row>
  </sheetData>
  <phoneticPr fontId="1" type="noConversion"/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workbookViewId="0">
      <selection activeCell="K36" sqref="K36"/>
    </sheetView>
  </sheetViews>
  <sheetFormatPr baseColWidth="10" defaultRowHeight="12.75" x14ac:dyDescent="0.2"/>
  <sheetData>
    <row r="1" spans="1:9" x14ac:dyDescent="0.2">
      <c r="A1" s="3" t="s">
        <v>27</v>
      </c>
      <c r="B1" s="4" t="s">
        <v>0</v>
      </c>
      <c r="C1" s="4" t="s">
        <v>1</v>
      </c>
      <c r="D1" s="4" t="s">
        <v>2</v>
      </c>
      <c r="E1" s="4"/>
      <c r="F1" s="3"/>
      <c r="G1" s="1" t="s">
        <v>21</v>
      </c>
      <c r="H1" s="1" t="s">
        <v>22</v>
      </c>
      <c r="I1" s="1" t="s">
        <v>23</v>
      </c>
    </row>
    <row r="2" spans="1:9" x14ac:dyDescent="0.2">
      <c r="A2" s="3">
        <v>1</v>
      </c>
      <c r="B2" s="3">
        <v>10.55</v>
      </c>
      <c r="C2" s="3">
        <v>4.9000000000000004</v>
      </c>
      <c r="D2" s="3">
        <f>SUM(B2,C2)</f>
        <v>15.450000000000001</v>
      </c>
      <c r="E2" s="3">
        <f t="shared" ref="E2:E19" si="0">PRODUCT(B2,1/C2)</f>
        <v>2.1530612244897958</v>
      </c>
      <c r="F2" s="3" t="s">
        <v>35</v>
      </c>
    </row>
    <row r="3" spans="1:9" x14ac:dyDescent="0.2">
      <c r="A3" s="3">
        <v>1</v>
      </c>
      <c r="B3" s="3">
        <v>10.06</v>
      </c>
      <c r="C3" s="3">
        <v>5.25</v>
      </c>
      <c r="D3" s="3">
        <f t="shared" ref="D3:D19" si="1">SUM(B3,C3)</f>
        <v>15.31</v>
      </c>
      <c r="E3" s="3">
        <f t="shared" si="0"/>
        <v>1.9161904761904762</v>
      </c>
      <c r="F3" s="3" t="s">
        <v>35</v>
      </c>
      <c r="G3">
        <f>AVERAGE(C3:C4)</f>
        <v>5.8550000000000004</v>
      </c>
      <c r="H3">
        <f>AVERAGE(B3:B4)</f>
        <v>8.6349999999999998</v>
      </c>
      <c r="I3">
        <f>G3/H3</f>
        <v>0.67805442964678642</v>
      </c>
    </row>
    <row r="4" spans="1:9" x14ac:dyDescent="0.2">
      <c r="A4" s="3">
        <v>2</v>
      </c>
      <c r="B4" s="3">
        <v>7.21</v>
      </c>
      <c r="C4" s="3">
        <v>6.46</v>
      </c>
      <c r="D4" s="3">
        <f t="shared" si="1"/>
        <v>13.67</v>
      </c>
      <c r="E4" s="3">
        <f t="shared" si="0"/>
        <v>1.1160990712074303</v>
      </c>
      <c r="F4" s="3" t="s">
        <v>36</v>
      </c>
    </row>
    <row r="5" spans="1:9" x14ac:dyDescent="0.2">
      <c r="A5" s="3">
        <v>2</v>
      </c>
      <c r="B5" s="3">
        <v>6.91</v>
      </c>
      <c r="C5" s="3">
        <v>5.84</v>
      </c>
      <c r="D5" s="3">
        <f t="shared" si="1"/>
        <v>12.75</v>
      </c>
      <c r="E5" s="3">
        <f t="shared" si="0"/>
        <v>1.1832191780821917</v>
      </c>
      <c r="F5" s="3" t="s">
        <v>36</v>
      </c>
      <c r="G5">
        <f>AVERAGE(C5:C6)</f>
        <v>5.2799999999999994</v>
      </c>
      <c r="H5">
        <f>AVERAGE(B5:B6)</f>
        <v>8.0500000000000007</v>
      </c>
      <c r="I5">
        <f>G5/H5</f>
        <v>0.65590062111801228</v>
      </c>
    </row>
    <row r="6" spans="1:9" x14ac:dyDescent="0.2">
      <c r="A6" s="3" t="s">
        <v>33</v>
      </c>
      <c r="B6" s="3">
        <v>9.19</v>
      </c>
      <c r="C6" s="3">
        <v>4.72</v>
      </c>
      <c r="D6" s="3">
        <f t="shared" si="1"/>
        <v>13.91</v>
      </c>
      <c r="E6" s="3">
        <f t="shared" si="0"/>
        <v>1.9470338983050848</v>
      </c>
      <c r="F6" s="3" t="s">
        <v>37</v>
      </c>
    </row>
    <row r="7" spans="1:9" x14ac:dyDescent="0.2">
      <c r="A7" s="3" t="s">
        <v>33</v>
      </c>
      <c r="B7" s="3">
        <v>8.16</v>
      </c>
      <c r="C7" s="3">
        <v>4.5999999999999996</v>
      </c>
      <c r="D7" s="3">
        <f t="shared" si="1"/>
        <v>12.76</v>
      </c>
      <c r="E7" s="3">
        <f t="shared" si="0"/>
        <v>1.7739130434782611</v>
      </c>
      <c r="F7" s="3" t="s">
        <v>37</v>
      </c>
      <c r="G7">
        <f>AVERAGE(C7:C8)</f>
        <v>4.99</v>
      </c>
      <c r="H7">
        <f>AVERAGE(B7:B8)</f>
        <v>7.03</v>
      </c>
      <c r="I7">
        <f>G7/H7</f>
        <v>0.70981507823613088</v>
      </c>
    </row>
    <row r="8" spans="1:9" x14ac:dyDescent="0.2">
      <c r="A8" s="3"/>
      <c r="B8" s="3">
        <v>5.9</v>
      </c>
      <c r="C8" s="3">
        <v>5.38</v>
      </c>
      <c r="D8" s="3">
        <f t="shared" si="1"/>
        <v>11.280000000000001</v>
      </c>
      <c r="E8" s="3">
        <f t="shared" si="0"/>
        <v>1.0966542750929369</v>
      </c>
      <c r="F8" s="3" t="s">
        <v>41</v>
      </c>
    </row>
    <row r="9" spans="1:9" x14ac:dyDescent="0.2">
      <c r="A9" s="3"/>
      <c r="B9" s="3">
        <v>5.7</v>
      </c>
      <c r="C9" s="3">
        <v>5.38</v>
      </c>
      <c r="D9" s="3">
        <f t="shared" si="1"/>
        <v>11.08</v>
      </c>
      <c r="E9" s="3">
        <f t="shared" si="0"/>
        <v>1.0594795539033459</v>
      </c>
      <c r="F9" s="3" t="s">
        <v>41</v>
      </c>
      <c r="G9">
        <f>AVERAGE(C9:C10)</f>
        <v>5.7149999999999999</v>
      </c>
      <c r="H9">
        <f>AVERAGE(B9:B10)</f>
        <v>6.12</v>
      </c>
      <c r="I9">
        <f>G9/H9</f>
        <v>0.93382352941176472</v>
      </c>
    </row>
    <row r="10" spans="1:9" x14ac:dyDescent="0.2">
      <c r="A10" s="3"/>
      <c r="B10" s="3">
        <v>6.54</v>
      </c>
      <c r="C10" s="3">
        <v>6.05</v>
      </c>
      <c r="D10" s="3">
        <f t="shared" si="1"/>
        <v>12.59</v>
      </c>
      <c r="E10" s="3">
        <f t="shared" si="0"/>
        <v>1.0809917355371901</v>
      </c>
      <c r="F10" s="3" t="s">
        <v>41</v>
      </c>
    </row>
    <row r="11" spans="1:9" x14ac:dyDescent="0.2">
      <c r="A11" s="3"/>
      <c r="B11" s="3">
        <v>8.17</v>
      </c>
      <c r="C11" s="3">
        <v>4.83</v>
      </c>
      <c r="D11" s="3">
        <f t="shared" si="1"/>
        <v>13</v>
      </c>
      <c r="E11" s="3">
        <f t="shared" si="0"/>
        <v>1.691511387163561</v>
      </c>
      <c r="F11" s="3" t="s">
        <v>45</v>
      </c>
      <c r="G11">
        <f>AVERAGE(C11:C12)</f>
        <v>4.8499999999999996</v>
      </c>
      <c r="H11">
        <f>AVERAGE(B11:B12)</f>
        <v>6.63</v>
      </c>
      <c r="I11">
        <f>G11/H11</f>
        <v>0.73152337858220207</v>
      </c>
    </row>
    <row r="12" spans="1:9" x14ac:dyDescent="0.2">
      <c r="A12" s="3"/>
      <c r="B12" s="3">
        <v>5.09</v>
      </c>
      <c r="C12" s="3">
        <v>4.87</v>
      </c>
      <c r="D12" s="3">
        <f t="shared" si="1"/>
        <v>9.9600000000000009</v>
      </c>
      <c r="E12" s="3">
        <f t="shared" si="0"/>
        <v>1.0451745379876796</v>
      </c>
      <c r="F12" s="3" t="s">
        <v>41</v>
      </c>
    </row>
    <row r="13" spans="1:9" x14ac:dyDescent="0.2">
      <c r="A13" s="3"/>
      <c r="B13" s="3">
        <v>5.98</v>
      </c>
      <c r="C13" s="3">
        <v>5.44</v>
      </c>
      <c r="D13" s="3">
        <f t="shared" si="1"/>
        <v>11.420000000000002</v>
      </c>
      <c r="E13" s="3">
        <f t="shared" si="0"/>
        <v>1.099264705882353</v>
      </c>
      <c r="F13" s="3" t="s">
        <v>41</v>
      </c>
      <c r="G13">
        <f>AVERAGE(C13:C14)</f>
        <v>5.2450000000000001</v>
      </c>
      <c r="H13">
        <f>AVERAGE(B13:B14)</f>
        <v>6.1950000000000003</v>
      </c>
      <c r="I13">
        <f>G13/H13</f>
        <v>0.84665052461662627</v>
      </c>
    </row>
    <row r="14" spans="1:9" x14ac:dyDescent="0.2">
      <c r="A14" s="3"/>
      <c r="B14" s="3">
        <v>6.41</v>
      </c>
      <c r="C14" s="3">
        <v>5.05</v>
      </c>
      <c r="D14" s="3">
        <f t="shared" si="1"/>
        <v>11.46</v>
      </c>
      <c r="E14" s="3">
        <f t="shared" si="0"/>
        <v>1.2693069306930693</v>
      </c>
      <c r="F14" s="3" t="s">
        <v>36</v>
      </c>
    </row>
    <row r="15" spans="1:9" x14ac:dyDescent="0.2">
      <c r="A15" s="3"/>
      <c r="B15" s="3">
        <v>7.47</v>
      </c>
      <c r="C15" s="3">
        <v>4.8099999999999996</v>
      </c>
      <c r="D15" s="3">
        <f t="shared" si="1"/>
        <v>12.28</v>
      </c>
      <c r="E15" s="3">
        <f t="shared" si="0"/>
        <v>1.5530145530145532</v>
      </c>
      <c r="F15" s="3" t="s">
        <v>36</v>
      </c>
      <c r="G15">
        <f>AVERAGE(C15:C16)</f>
        <v>5.2449999999999992</v>
      </c>
      <c r="H15">
        <f>AVERAGE(B15:B16)</f>
        <v>6.9399999999999995</v>
      </c>
      <c r="I15">
        <f>G15/H15</f>
        <v>0.75576368876080691</v>
      </c>
    </row>
    <row r="16" spans="1:9" x14ac:dyDescent="0.2">
      <c r="A16" s="3"/>
      <c r="B16" s="3">
        <v>6.41</v>
      </c>
      <c r="C16" s="3">
        <v>5.68</v>
      </c>
      <c r="D16" s="3">
        <f t="shared" si="1"/>
        <v>12.09</v>
      </c>
      <c r="E16" s="3">
        <f t="shared" si="0"/>
        <v>1.1285211267605635</v>
      </c>
      <c r="F16" s="3" t="s">
        <v>36</v>
      </c>
    </row>
    <row r="17" spans="1:16" x14ac:dyDescent="0.2">
      <c r="A17" s="3" t="s">
        <v>44</v>
      </c>
      <c r="B17" s="3">
        <v>6.07</v>
      </c>
      <c r="C17" s="3">
        <v>4.92</v>
      </c>
      <c r="D17" s="3">
        <f t="shared" si="1"/>
        <v>10.99</v>
      </c>
      <c r="E17" s="3">
        <f t="shared" si="0"/>
        <v>1.2337398373983741</v>
      </c>
      <c r="F17" s="3" t="s">
        <v>38</v>
      </c>
      <c r="G17">
        <f>AVERAGE(C17:C18)</f>
        <v>4.92</v>
      </c>
      <c r="H17">
        <f>AVERAGE(B17:B18)</f>
        <v>6.07</v>
      </c>
      <c r="I17">
        <f>G17/H17</f>
        <v>0.81054365733113665</v>
      </c>
    </row>
    <row r="18" spans="1:16" ht="14.25" x14ac:dyDescent="0.25">
      <c r="A18" s="3"/>
      <c r="B18" s="3">
        <v>6.07</v>
      </c>
      <c r="C18" s="3">
        <v>4.92</v>
      </c>
      <c r="D18" s="3">
        <f t="shared" si="1"/>
        <v>10.99</v>
      </c>
      <c r="E18" s="3">
        <f t="shared" si="0"/>
        <v>1.2337398373983741</v>
      </c>
      <c r="F18" s="3" t="s">
        <v>38</v>
      </c>
      <c r="J18" s="1" t="s">
        <v>24</v>
      </c>
      <c r="K18" s="1" t="s">
        <v>25</v>
      </c>
      <c r="L18" s="1" t="s">
        <v>26</v>
      </c>
      <c r="N18" s="2" t="s">
        <v>28</v>
      </c>
      <c r="O18" s="1" t="s">
        <v>29</v>
      </c>
      <c r="P18" s="1" t="s">
        <v>30</v>
      </c>
    </row>
    <row r="19" spans="1:16" x14ac:dyDescent="0.2">
      <c r="A19" s="3"/>
      <c r="B19" s="3">
        <v>7.84</v>
      </c>
      <c r="C19" s="3">
        <v>5.89</v>
      </c>
      <c r="D19" s="3">
        <f t="shared" si="1"/>
        <v>13.73</v>
      </c>
      <c r="E19" s="3">
        <f t="shared" si="0"/>
        <v>1.3310696095076402</v>
      </c>
      <c r="F19" s="3" t="s">
        <v>36</v>
      </c>
      <c r="G19">
        <f>AVERAGE(C19:C20)</f>
        <v>5.89</v>
      </c>
      <c r="H19">
        <f>AVERAGE(B19:B20)</f>
        <v>7.84</v>
      </c>
      <c r="I19">
        <f>G19/H19</f>
        <v>0.75127551020408156</v>
      </c>
      <c r="J19">
        <f>SUM(I3:I19)</f>
        <v>6.8733504179075471</v>
      </c>
      <c r="K19">
        <v>9</v>
      </c>
      <c r="L19">
        <f>1-(J19/K19)</f>
        <v>0.23629439801027252</v>
      </c>
      <c r="N19">
        <f>AVERAGE(D3:D20)</f>
        <v>12.310000000000002</v>
      </c>
      <c r="O19">
        <f>STDEV(D3:D20)</f>
        <v>1.3583445807305101</v>
      </c>
      <c r="P19">
        <f>O19/N19</f>
        <v>0.1103448075329415</v>
      </c>
    </row>
    <row r="22" spans="1:16" x14ac:dyDescent="0.2">
      <c r="A22" t="s">
        <v>47</v>
      </c>
    </row>
    <row r="23" spans="1:16" x14ac:dyDescent="0.2">
      <c r="G23" t="s">
        <v>21</v>
      </c>
      <c r="H23" t="s">
        <v>22</v>
      </c>
      <c r="I23" t="s">
        <v>23</v>
      </c>
    </row>
    <row r="24" spans="1:16" x14ac:dyDescent="0.2">
      <c r="A24" s="3">
        <v>1</v>
      </c>
      <c r="B24" s="3">
        <v>10.55</v>
      </c>
      <c r="C24" s="3">
        <v>4.9000000000000004</v>
      </c>
      <c r="D24" s="3">
        <f>SUM(B24,C24)</f>
        <v>15.450000000000001</v>
      </c>
      <c r="E24" s="3">
        <f t="shared" ref="E24:E35" si="2">PRODUCT(B24,1/C24)</f>
        <v>2.1530612244897958</v>
      </c>
      <c r="F24" s="3" t="s">
        <v>35</v>
      </c>
    </row>
    <row r="25" spans="1:16" x14ac:dyDescent="0.2">
      <c r="A25" s="3">
        <v>1</v>
      </c>
      <c r="B25" s="3">
        <v>10.06</v>
      </c>
      <c r="C25" s="3">
        <v>5.25</v>
      </c>
      <c r="D25" s="3">
        <f t="shared" ref="D25:D41" si="3">SUM(B25,C25)</f>
        <v>15.31</v>
      </c>
      <c r="E25" s="3">
        <f t="shared" si="2"/>
        <v>1.9161904761904762</v>
      </c>
      <c r="F25" s="3" t="s">
        <v>35</v>
      </c>
      <c r="G25">
        <f>AVERAGE(C24:C25)</f>
        <v>5.0750000000000002</v>
      </c>
      <c r="H25">
        <f>AVERAGE(B24:B25)</f>
        <v>10.305</v>
      </c>
    </row>
    <row r="26" spans="1:16" x14ac:dyDescent="0.2">
      <c r="A26" s="3">
        <v>2</v>
      </c>
      <c r="B26" s="3">
        <v>7.21</v>
      </c>
      <c r="C26" s="3">
        <v>6.46</v>
      </c>
      <c r="D26" s="3">
        <f t="shared" si="3"/>
        <v>13.67</v>
      </c>
      <c r="E26" s="3">
        <f t="shared" si="2"/>
        <v>1.1160990712074303</v>
      </c>
      <c r="F26" s="3" t="s">
        <v>36</v>
      </c>
    </row>
    <row r="27" spans="1:16" x14ac:dyDescent="0.2">
      <c r="A27" s="3">
        <v>2</v>
      </c>
      <c r="B27" s="3">
        <v>6.91</v>
      </c>
      <c r="C27" s="3">
        <v>5.84</v>
      </c>
      <c r="D27" s="3">
        <f t="shared" si="3"/>
        <v>12.75</v>
      </c>
      <c r="E27" s="3">
        <f t="shared" si="2"/>
        <v>1.1832191780821917</v>
      </c>
      <c r="F27" s="3" t="s">
        <v>36</v>
      </c>
      <c r="G27">
        <f>AVERAGE(C26:C27)</f>
        <v>6.15</v>
      </c>
      <c r="H27">
        <f>AVERAGE(B26:B27)</f>
        <v>7.0600000000000005</v>
      </c>
    </row>
    <row r="28" spans="1:16" x14ac:dyDescent="0.2">
      <c r="A28" s="3">
        <v>3</v>
      </c>
      <c r="B28" s="3">
        <v>7.84</v>
      </c>
      <c r="C28" s="3">
        <v>5.89</v>
      </c>
      <c r="D28" s="3">
        <f t="shared" si="3"/>
        <v>13.73</v>
      </c>
      <c r="E28" s="3">
        <f t="shared" si="2"/>
        <v>1.3310696095076402</v>
      </c>
      <c r="F28" s="3" t="s">
        <v>36</v>
      </c>
    </row>
    <row r="29" spans="1:16" x14ac:dyDescent="0.2">
      <c r="A29" s="3">
        <v>3</v>
      </c>
      <c r="B29" s="3">
        <v>6.54</v>
      </c>
      <c r="C29" s="3">
        <v>6.05</v>
      </c>
      <c r="D29" s="3">
        <f t="shared" si="3"/>
        <v>12.59</v>
      </c>
      <c r="E29" s="3">
        <f t="shared" si="2"/>
        <v>1.0809917355371901</v>
      </c>
      <c r="F29" s="3" t="s">
        <v>41</v>
      </c>
      <c r="G29">
        <f>AVERAGE(C28:C29)</f>
        <v>5.97</v>
      </c>
      <c r="H29">
        <f>AVERAGE(B28:B29)</f>
        <v>7.1899999999999995</v>
      </c>
    </row>
    <row r="30" spans="1:16" x14ac:dyDescent="0.2">
      <c r="A30" s="3" t="s">
        <v>46</v>
      </c>
      <c r="B30" s="3">
        <v>9.19</v>
      </c>
      <c r="C30" s="3">
        <v>4.72</v>
      </c>
      <c r="D30" s="3">
        <f t="shared" si="3"/>
        <v>13.91</v>
      </c>
      <c r="E30" s="3">
        <f t="shared" si="2"/>
        <v>1.9470338983050848</v>
      </c>
      <c r="F30" s="3" t="s">
        <v>37</v>
      </c>
    </row>
    <row r="31" spans="1:16" x14ac:dyDescent="0.2">
      <c r="A31" s="3" t="s">
        <v>46</v>
      </c>
      <c r="B31" s="3">
        <v>8.16</v>
      </c>
      <c r="C31" s="3">
        <v>4.5999999999999996</v>
      </c>
      <c r="D31" s="3">
        <f t="shared" si="3"/>
        <v>12.76</v>
      </c>
      <c r="E31" s="3">
        <f t="shared" si="2"/>
        <v>1.7739130434782611</v>
      </c>
      <c r="F31" s="3" t="s">
        <v>37</v>
      </c>
      <c r="G31">
        <f>AVERAGE(H31)</f>
        <v>8.6750000000000007</v>
      </c>
      <c r="H31">
        <f>AVERAGE(B30:B31)</f>
        <v>8.6750000000000007</v>
      </c>
    </row>
    <row r="32" spans="1:16" x14ac:dyDescent="0.2">
      <c r="A32" s="3">
        <v>5</v>
      </c>
      <c r="B32" s="3">
        <v>8.17</v>
      </c>
      <c r="C32" s="3">
        <v>4.83</v>
      </c>
      <c r="D32" s="3">
        <f t="shared" si="3"/>
        <v>13</v>
      </c>
      <c r="E32" s="3">
        <f t="shared" si="2"/>
        <v>1.691511387163561</v>
      </c>
      <c r="F32" s="3" t="s">
        <v>45</v>
      </c>
    </row>
    <row r="33" spans="1:8" x14ac:dyDescent="0.2">
      <c r="A33" s="3">
        <v>5</v>
      </c>
      <c r="B33" s="3">
        <v>7.47</v>
      </c>
      <c r="C33" s="3">
        <v>4.8099999999999996</v>
      </c>
      <c r="D33" s="3">
        <f t="shared" si="3"/>
        <v>12.28</v>
      </c>
      <c r="E33" s="3">
        <f t="shared" si="2"/>
        <v>1.5530145530145532</v>
      </c>
      <c r="F33" s="3" t="s">
        <v>36</v>
      </c>
      <c r="G33">
        <f>AVERAGE(C32:C33)</f>
        <v>4.82</v>
      </c>
      <c r="H33">
        <f>AVERAGE(B32:B33)</f>
        <v>7.82</v>
      </c>
    </row>
    <row r="34" spans="1:8" x14ac:dyDescent="0.2">
      <c r="A34" s="3">
        <v>6</v>
      </c>
      <c r="B34" s="3">
        <v>6.41</v>
      </c>
      <c r="C34" s="3">
        <v>5.05</v>
      </c>
      <c r="D34" s="3">
        <f t="shared" si="3"/>
        <v>11.46</v>
      </c>
      <c r="E34" s="3">
        <f t="shared" si="2"/>
        <v>1.2693069306930693</v>
      </c>
      <c r="F34" s="3" t="s">
        <v>36</v>
      </c>
    </row>
    <row r="35" spans="1:8" x14ac:dyDescent="0.2">
      <c r="A35" s="3">
        <v>6</v>
      </c>
      <c r="B35" s="3">
        <v>6.41</v>
      </c>
      <c r="C35" s="3">
        <v>5.68</v>
      </c>
      <c r="D35" s="3">
        <f t="shared" si="3"/>
        <v>12.09</v>
      </c>
      <c r="E35" s="3">
        <f t="shared" si="2"/>
        <v>1.1285211267605635</v>
      </c>
      <c r="F35" s="3" t="s">
        <v>36</v>
      </c>
      <c r="G35">
        <f>AVERAGE(C34:C35)</f>
        <v>5.3650000000000002</v>
      </c>
      <c r="H35">
        <f>AVERAGE(B34:B35)</f>
        <v>6.41</v>
      </c>
    </row>
    <row r="36" spans="1:8" x14ac:dyDescent="0.2">
      <c r="A36" s="3">
        <v>7</v>
      </c>
      <c r="B36" s="3">
        <v>5.9</v>
      </c>
      <c r="C36" s="3">
        <v>5.38</v>
      </c>
      <c r="D36" s="3">
        <f t="shared" si="3"/>
        <v>11.280000000000001</v>
      </c>
      <c r="E36" s="3">
        <f t="shared" ref="E36:E41" si="4">PRODUCT(B36,1/C36)</f>
        <v>1.0966542750929369</v>
      </c>
      <c r="F36" s="3" t="s">
        <v>41</v>
      </c>
    </row>
    <row r="37" spans="1:8" x14ac:dyDescent="0.2">
      <c r="A37" s="3">
        <v>7</v>
      </c>
      <c r="B37" s="3">
        <v>5.7</v>
      </c>
      <c r="C37" s="3">
        <v>5.38</v>
      </c>
      <c r="D37" s="3">
        <f t="shared" si="3"/>
        <v>11.08</v>
      </c>
      <c r="E37" s="3">
        <f t="shared" si="4"/>
        <v>1.0594795539033459</v>
      </c>
      <c r="F37" s="3" t="s">
        <v>41</v>
      </c>
      <c r="G37">
        <f>AVERAGE(C36:C37)</f>
        <v>5.38</v>
      </c>
      <c r="H37">
        <f>AVERAGE(B36:B37)</f>
        <v>5.8000000000000007</v>
      </c>
    </row>
    <row r="38" spans="1:8" x14ac:dyDescent="0.2">
      <c r="A38" s="3">
        <v>8</v>
      </c>
      <c r="B38" s="3">
        <v>5.09</v>
      </c>
      <c r="C38" s="3">
        <v>4.87</v>
      </c>
      <c r="D38" s="3">
        <f t="shared" si="3"/>
        <v>9.9600000000000009</v>
      </c>
      <c r="E38" s="3">
        <f t="shared" si="4"/>
        <v>1.0451745379876796</v>
      </c>
      <c r="F38" s="3" t="s">
        <v>41</v>
      </c>
    </row>
    <row r="39" spans="1:8" x14ac:dyDescent="0.2">
      <c r="A39" s="3">
        <v>8</v>
      </c>
      <c r="B39" s="3">
        <v>5.98</v>
      </c>
      <c r="C39" s="3">
        <v>5.44</v>
      </c>
      <c r="D39" s="3">
        <f t="shared" si="3"/>
        <v>11.420000000000002</v>
      </c>
      <c r="E39" s="3">
        <f t="shared" si="4"/>
        <v>1.099264705882353</v>
      </c>
      <c r="F39" s="3" t="s">
        <v>41</v>
      </c>
      <c r="G39">
        <f>AVERAGE(C38:C39)</f>
        <v>5.1550000000000002</v>
      </c>
      <c r="H39">
        <f>AVERAGE(B38:B39)</f>
        <v>5.5350000000000001</v>
      </c>
    </row>
    <row r="40" spans="1:8" x14ac:dyDescent="0.2">
      <c r="A40" s="3">
        <v>9</v>
      </c>
      <c r="B40" s="3">
        <v>6.07</v>
      </c>
      <c r="C40" s="3">
        <v>4.92</v>
      </c>
      <c r="D40" s="3">
        <f t="shared" si="3"/>
        <v>10.99</v>
      </c>
      <c r="E40" s="3">
        <f t="shared" si="4"/>
        <v>1.2337398373983741</v>
      </c>
      <c r="F40" s="3" t="s">
        <v>38</v>
      </c>
    </row>
    <row r="41" spans="1:8" x14ac:dyDescent="0.2">
      <c r="A41" s="3" t="s">
        <v>48</v>
      </c>
      <c r="B41" s="3">
        <v>6.07</v>
      </c>
      <c r="C41" s="3">
        <v>4.92</v>
      </c>
      <c r="D41" s="3">
        <f t="shared" si="3"/>
        <v>10.99</v>
      </c>
      <c r="E41" s="3">
        <f t="shared" si="4"/>
        <v>1.2337398373983741</v>
      </c>
      <c r="F41" s="3" t="s">
        <v>38</v>
      </c>
      <c r="G41">
        <f>AVERAGE(C40:C41)</f>
        <v>4.92</v>
      </c>
      <c r="H41">
        <f>AVERAGE(B40:B41)</f>
        <v>6.07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07"/>
  <sheetViews>
    <sheetView tabSelected="1" topLeftCell="A31" workbookViewId="0">
      <selection activeCell="S50" sqref="S50"/>
    </sheetView>
  </sheetViews>
  <sheetFormatPr baseColWidth="10" defaultRowHeight="12.75" x14ac:dyDescent="0.2"/>
  <cols>
    <col min="13" max="13" width="20.7109375" customWidth="1"/>
    <col min="14" max="14" width="15.7109375" style="35" customWidth="1"/>
  </cols>
  <sheetData>
    <row r="1" spans="2:11" x14ac:dyDescent="0.2">
      <c r="B1" t="s">
        <v>79</v>
      </c>
    </row>
    <row r="2" spans="2:11" x14ac:dyDescent="0.2">
      <c r="C2" t="s">
        <v>90</v>
      </c>
      <c r="D2" t="s">
        <v>91</v>
      </c>
      <c r="E2" t="s">
        <v>92</v>
      </c>
      <c r="K2" t="s">
        <v>93</v>
      </c>
    </row>
    <row r="3" spans="2:11" x14ac:dyDescent="0.2">
      <c r="B3" s="3" t="s">
        <v>27</v>
      </c>
      <c r="C3" s="4" t="s">
        <v>0</v>
      </c>
      <c r="D3" s="4" t="s">
        <v>1</v>
      </c>
      <c r="E3" s="4" t="s">
        <v>2</v>
      </c>
      <c r="F3" s="4"/>
      <c r="G3" s="3"/>
      <c r="H3" s="1" t="s">
        <v>21</v>
      </c>
      <c r="I3" s="1" t="s">
        <v>22</v>
      </c>
      <c r="J3" s="9" t="s">
        <v>56</v>
      </c>
      <c r="K3" s="9" t="s">
        <v>80</v>
      </c>
    </row>
    <row r="4" spans="2:11" x14ac:dyDescent="0.2">
      <c r="B4" s="4">
        <v>1</v>
      </c>
      <c r="C4" s="3">
        <v>7.44</v>
      </c>
      <c r="D4" s="3">
        <v>4.0999999999999996</v>
      </c>
      <c r="E4" s="3">
        <f t="shared" ref="E4:E21" si="0">SUM(C4:D4)</f>
        <v>11.54</v>
      </c>
      <c r="F4" s="3">
        <f t="shared" ref="F4:F21" si="1">PRODUCT(C4,1/D4)</f>
        <v>1.8146341463414637</v>
      </c>
      <c r="G4" s="3" t="s">
        <v>35</v>
      </c>
    </row>
    <row r="5" spans="2:11" x14ac:dyDescent="0.2">
      <c r="B5" s="4">
        <v>1</v>
      </c>
      <c r="C5" s="3">
        <v>7.57</v>
      </c>
      <c r="D5" s="3">
        <v>4.2699999999999996</v>
      </c>
      <c r="E5" s="3">
        <f t="shared" si="0"/>
        <v>11.84</v>
      </c>
      <c r="F5" s="3">
        <f t="shared" si="1"/>
        <v>1.772833723653396</v>
      </c>
      <c r="G5" s="3" t="s">
        <v>35</v>
      </c>
      <c r="H5">
        <f>AVERAGE(D4:D5)</f>
        <v>4.1849999999999996</v>
      </c>
      <c r="I5">
        <f>AVERAGE(C4:C5)</f>
        <v>7.5050000000000008</v>
      </c>
      <c r="J5">
        <f>SUM(H5:I5)</f>
        <v>11.690000000000001</v>
      </c>
      <c r="K5" t="s">
        <v>58</v>
      </c>
    </row>
    <row r="6" spans="2:11" x14ac:dyDescent="0.2">
      <c r="B6" s="4">
        <v>2</v>
      </c>
      <c r="C6" s="3">
        <v>6.56</v>
      </c>
      <c r="D6" s="3">
        <v>4.9400000000000004</v>
      </c>
      <c r="E6" s="3">
        <f t="shared" si="0"/>
        <v>11.5</v>
      </c>
      <c r="F6" s="3">
        <f t="shared" si="1"/>
        <v>1.3279352226720647</v>
      </c>
      <c r="G6" s="3" t="s">
        <v>36</v>
      </c>
    </row>
    <row r="7" spans="2:11" x14ac:dyDescent="0.2">
      <c r="B7" s="4">
        <v>2</v>
      </c>
      <c r="C7" s="3">
        <v>6.66</v>
      </c>
      <c r="D7" s="3">
        <v>4.74</v>
      </c>
      <c r="E7" s="3">
        <f t="shared" si="0"/>
        <v>11.4</v>
      </c>
      <c r="F7" s="3">
        <f t="shared" si="1"/>
        <v>1.4050632911392404</v>
      </c>
      <c r="G7" s="3" t="s">
        <v>36</v>
      </c>
      <c r="H7">
        <f>AVERAGE(D6:D7)</f>
        <v>4.84</v>
      </c>
      <c r="I7">
        <f>AVERAGE(C6:C7)</f>
        <v>6.6099999999999994</v>
      </c>
      <c r="J7">
        <f>SUM(H7:I7)</f>
        <v>11.45</v>
      </c>
      <c r="K7" t="s">
        <v>59</v>
      </c>
    </row>
    <row r="8" spans="2:11" x14ac:dyDescent="0.2">
      <c r="B8" s="4" t="s">
        <v>33</v>
      </c>
      <c r="C8" s="3">
        <v>6.81</v>
      </c>
      <c r="D8" s="3">
        <v>4.16</v>
      </c>
      <c r="E8" s="3">
        <f t="shared" si="0"/>
        <v>10.969999999999999</v>
      </c>
      <c r="F8" s="3">
        <f t="shared" si="1"/>
        <v>1.6370192307692306</v>
      </c>
      <c r="G8" s="3" t="s">
        <v>42</v>
      </c>
    </row>
    <row r="9" spans="2:11" x14ac:dyDescent="0.2">
      <c r="B9" s="4" t="s">
        <v>33</v>
      </c>
      <c r="C9" s="3">
        <v>6.68</v>
      </c>
      <c r="D9" s="3">
        <v>3.92</v>
      </c>
      <c r="E9" s="3">
        <f t="shared" si="0"/>
        <v>10.6</v>
      </c>
      <c r="F9" s="3">
        <f t="shared" si="1"/>
        <v>1.7040816326530612</v>
      </c>
      <c r="G9" s="3" t="s">
        <v>42</v>
      </c>
      <c r="H9">
        <f>AVERAGE(D8:D9)</f>
        <v>4.04</v>
      </c>
      <c r="I9">
        <f>AVERAGE(C8:C9)</f>
        <v>6.7449999999999992</v>
      </c>
      <c r="J9">
        <f>SUM(H9:I9)</f>
        <v>10.785</v>
      </c>
      <c r="K9" t="s">
        <v>62</v>
      </c>
    </row>
    <row r="10" spans="2:11" x14ac:dyDescent="0.2">
      <c r="B10" s="11">
        <v>4</v>
      </c>
      <c r="C10" s="23">
        <v>5.87</v>
      </c>
      <c r="D10" s="23">
        <v>5.64</v>
      </c>
      <c r="E10" s="23">
        <f t="shared" si="0"/>
        <v>11.51</v>
      </c>
      <c r="F10" s="23">
        <f t="shared" si="1"/>
        <v>1.0407801418439717</v>
      </c>
      <c r="G10" s="23" t="s">
        <v>41</v>
      </c>
    </row>
    <row r="11" spans="2:11" x14ac:dyDescent="0.2">
      <c r="B11" s="11">
        <v>4</v>
      </c>
      <c r="C11" s="23">
        <v>6.07</v>
      </c>
      <c r="D11" s="23">
        <v>5.13</v>
      </c>
      <c r="E11" s="23">
        <f t="shared" si="0"/>
        <v>11.2</v>
      </c>
      <c r="F11" s="23">
        <f t="shared" si="1"/>
        <v>1.1832358674463939</v>
      </c>
      <c r="G11" s="23" t="s">
        <v>36</v>
      </c>
      <c r="H11">
        <f>AVERAGE(D10:D11)</f>
        <v>5.3849999999999998</v>
      </c>
      <c r="I11">
        <f>AVERAGE(C10:C11)</f>
        <v>5.9700000000000006</v>
      </c>
      <c r="J11">
        <f>SUM(H11:I11)</f>
        <v>11.355</v>
      </c>
      <c r="K11" t="s">
        <v>60</v>
      </c>
    </row>
    <row r="12" spans="2:11" x14ac:dyDescent="0.2">
      <c r="B12" s="11">
        <v>5</v>
      </c>
      <c r="C12" s="23">
        <v>6.3</v>
      </c>
      <c r="D12" s="23">
        <v>4.57</v>
      </c>
      <c r="E12" s="23">
        <f t="shared" si="0"/>
        <v>10.870000000000001</v>
      </c>
      <c r="F12" s="23">
        <f t="shared" si="1"/>
        <v>1.3785557986870898</v>
      </c>
      <c r="G12" s="23" t="s">
        <v>36</v>
      </c>
    </row>
    <row r="13" spans="2:11" x14ac:dyDescent="0.2">
      <c r="B13" s="11">
        <v>5</v>
      </c>
      <c r="C13" s="23">
        <v>6.41</v>
      </c>
      <c r="D13" s="23">
        <v>4.71</v>
      </c>
      <c r="E13" s="23">
        <f t="shared" si="0"/>
        <v>11.120000000000001</v>
      </c>
      <c r="F13" s="23">
        <f t="shared" si="1"/>
        <v>1.3609341825902337</v>
      </c>
      <c r="G13" s="23" t="s">
        <v>36</v>
      </c>
      <c r="H13">
        <f>AVERAGE(D12:D13)</f>
        <v>4.6400000000000006</v>
      </c>
      <c r="I13">
        <f>AVERAGE(C12:C13)</f>
        <v>6.3550000000000004</v>
      </c>
      <c r="J13">
        <f>SUM(H13:I13)</f>
        <v>10.995000000000001</v>
      </c>
      <c r="K13" t="s">
        <v>61</v>
      </c>
    </row>
    <row r="14" spans="2:11" x14ac:dyDescent="0.2">
      <c r="B14" s="11">
        <v>6</v>
      </c>
      <c r="C14" s="23">
        <v>5.0599999999999996</v>
      </c>
      <c r="D14" s="23">
        <v>4.66</v>
      </c>
      <c r="E14" s="23">
        <f t="shared" si="0"/>
        <v>9.7199999999999989</v>
      </c>
      <c r="F14" s="23">
        <f t="shared" si="1"/>
        <v>1.0858369098712446</v>
      </c>
      <c r="G14" s="23" t="s">
        <v>41</v>
      </c>
    </row>
    <row r="15" spans="2:11" x14ac:dyDescent="0.2">
      <c r="B15" s="11">
        <v>6</v>
      </c>
      <c r="C15" s="23">
        <v>5.63</v>
      </c>
      <c r="D15" s="23">
        <v>5.03</v>
      </c>
      <c r="E15" s="23">
        <f t="shared" si="0"/>
        <v>10.66</v>
      </c>
      <c r="F15" s="23">
        <f t="shared" si="1"/>
        <v>1.1192842942345924</v>
      </c>
      <c r="G15" s="23" t="s">
        <v>36</v>
      </c>
      <c r="H15">
        <f>AVERAGE(D14:D15)</f>
        <v>4.8450000000000006</v>
      </c>
      <c r="I15">
        <f>AVERAGE(C14:C15)</f>
        <v>5.3449999999999998</v>
      </c>
      <c r="J15">
        <f>SUM(H15:I15)</f>
        <v>10.190000000000001</v>
      </c>
      <c r="K15" t="s">
        <v>65</v>
      </c>
    </row>
    <row r="16" spans="2:11" x14ac:dyDescent="0.2">
      <c r="B16" s="4">
        <v>7</v>
      </c>
      <c r="C16" s="3">
        <v>4.95</v>
      </c>
      <c r="D16" s="3">
        <v>4.78</v>
      </c>
      <c r="E16" s="3">
        <f t="shared" si="0"/>
        <v>9.73</v>
      </c>
      <c r="F16" s="3">
        <f t="shared" si="1"/>
        <v>1.0355648535564854</v>
      </c>
      <c r="G16" s="3" t="s">
        <v>41</v>
      </c>
    </row>
    <row r="17" spans="2:17" x14ac:dyDescent="0.2">
      <c r="B17" s="4">
        <v>7</v>
      </c>
      <c r="C17" s="3">
        <v>4.5599999999999996</v>
      </c>
      <c r="D17" s="3">
        <v>4.5</v>
      </c>
      <c r="E17" s="3">
        <f t="shared" si="0"/>
        <v>9.0599999999999987</v>
      </c>
      <c r="F17" s="3">
        <f t="shared" si="1"/>
        <v>1.0133333333333332</v>
      </c>
      <c r="G17" s="3" t="s">
        <v>41</v>
      </c>
      <c r="H17">
        <f>AVERAGE(D16:D17)</f>
        <v>4.6400000000000006</v>
      </c>
      <c r="I17">
        <f>AVERAGE(C16:C17)</f>
        <v>4.7549999999999999</v>
      </c>
      <c r="J17">
        <f>SUM(H17:I17)</f>
        <v>9.3949999999999996</v>
      </c>
      <c r="K17" t="s">
        <v>66</v>
      </c>
    </row>
    <row r="18" spans="2:17" x14ac:dyDescent="0.2">
      <c r="B18" s="4">
        <v>8</v>
      </c>
      <c r="C18" s="3">
        <v>5.21</v>
      </c>
      <c r="D18" s="3">
        <v>3.72</v>
      </c>
      <c r="E18" s="3">
        <f t="shared" si="0"/>
        <v>8.93</v>
      </c>
      <c r="F18" s="3">
        <f t="shared" si="1"/>
        <v>1.400537634408602</v>
      </c>
      <c r="G18" s="3" t="s">
        <v>36</v>
      </c>
    </row>
    <row r="19" spans="2:17" x14ac:dyDescent="0.2">
      <c r="B19" s="4">
        <v>8</v>
      </c>
      <c r="C19" s="3">
        <v>4.54</v>
      </c>
      <c r="D19" s="3">
        <v>3.56</v>
      </c>
      <c r="E19" s="3">
        <f t="shared" si="0"/>
        <v>8.1</v>
      </c>
      <c r="F19" s="3">
        <f t="shared" si="1"/>
        <v>1.2752808988764046</v>
      </c>
      <c r="G19" s="3" t="s">
        <v>36</v>
      </c>
      <c r="H19">
        <f>AVERAGE(D18:D19)</f>
        <v>3.64</v>
      </c>
      <c r="I19">
        <f>AVERAGE(C18:C19)</f>
        <v>4.875</v>
      </c>
      <c r="J19">
        <f>SUM(H19:I19)</f>
        <v>8.5150000000000006</v>
      </c>
      <c r="K19" t="s">
        <v>64</v>
      </c>
    </row>
    <row r="20" spans="2:17" x14ac:dyDescent="0.2">
      <c r="B20" s="4" t="s">
        <v>34</v>
      </c>
      <c r="C20" s="3">
        <v>4.53</v>
      </c>
      <c r="D20" s="3">
        <v>3.92</v>
      </c>
      <c r="E20" s="3">
        <f t="shared" si="0"/>
        <v>8.4499999999999993</v>
      </c>
      <c r="F20" s="3">
        <f t="shared" si="1"/>
        <v>1.1556122448979593</v>
      </c>
      <c r="G20" s="3" t="s">
        <v>38</v>
      </c>
      <c r="J20">
        <f>SUM(H20:I20)</f>
        <v>0</v>
      </c>
      <c r="K20" s="1"/>
      <c r="L20" s="1"/>
      <c r="O20" s="2"/>
      <c r="P20" s="2"/>
      <c r="Q20" s="1"/>
    </row>
    <row r="21" spans="2:17" x14ac:dyDescent="0.2">
      <c r="B21" s="4" t="s">
        <v>34</v>
      </c>
      <c r="C21" s="3">
        <v>4.25</v>
      </c>
      <c r="D21" s="3">
        <v>4.01</v>
      </c>
      <c r="E21" s="3">
        <f t="shared" si="0"/>
        <v>8.26</v>
      </c>
      <c r="F21" s="3">
        <f t="shared" si="1"/>
        <v>1.059850374064838</v>
      </c>
      <c r="G21" s="3" t="s">
        <v>43</v>
      </c>
      <c r="H21">
        <f>AVERAGE(D20:D21)</f>
        <v>3.9649999999999999</v>
      </c>
      <c r="I21">
        <f>AVERAGE(C20:C21)</f>
        <v>4.3900000000000006</v>
      </c>
      <c r="J21">
        <f>SUM(H21:I21)</f>
        <v>8.3550000000000004</v>
      </c>
      <c r="K21" t="s">
        <v>63</v>
      </c>
    </row>
    <row r="23" spans="2:17" x14ac:dyDescent="0.2">
      <c r="B23" t="s">
        <v>82</v>
      </c>
    </row>
    <row r="24" spans="2:17" x14ac:dyDescent="0.2">
      <c r="B24" s="3" t="s">
        <v>27</v>
      </c>
      <c r="C24" s="4" t="s">
        <v>0</v>
      </c>
      <c r="D24" s="4" t="s">
        <v>1</v>
      </c>
      <c r="E24" s="4" t="s">
        <v>2</v>
      </c>
      <c r="F24" s="4"/>
      <c r="G24" s="3"/>
      <c r="H24" s="1" t="s">
        <v>21</v>
      </c>
      <c r="I24" s="1" t="s">
        <v>22</v>
      </c>
      <c r="J24" s="9" t="s">
        <v>56</v>
      </c>
      <c r="K24" s="9" t="s">
        <v>80</v>
      </c>
    </row>
    <row r="25" spans="2:17" x14ac:dyDescent="0.2">
      <c r="B25" s="3">
        <v>1</v>
      </c>
      <c r="C25" s="3">
        <v>7.12</v>
      </c>
      <c r="D25" s="3">
        <v>4.6900000000000004</v>
      </c>
      <c r="E25" s="3">
        <f>SUM(C25:D25)</f>
        <v>11.81</v>
      </c>
      <c r="F25" s="3">
        <f>PRODUCT(C25,1/D25)</f>
        <v>1.5181236673773986</v>
      </c>
      <c r="G25" s="3" t="s">
        <v>36</v>
      </c>
    </row>
    <row r="26" spans="2:17" x14ac:dyDescent="0.2">
      <c r="B26" s="3">
        <v>1</v>
      </c>
      <c r="C26" s="3">
        <v>7.15</v>
      </c>
      <c r="D26" s="3">
        <v>4.68</v>
      </c>
      <c r="E26" s="3">
        <f t="shared" ref="E26:E42" si="2">SUM(C26:D26)</f>
        <v>11.83</v>
      </c>
      <c r="F26" s="3">
        <f t="shared" ref="F26:F42" si="3">PRODUCT(C26,1/D26)</f>
        <v>1.5277777777777779</v>
      </c>
      <c r="G26" s="3" t="s">
        <v>36</v>
      </c>
      <c r="H26">
        <f>AVERAGE(D25:D26)</f>
        <v>4.6850000000000005</v>
      </c>
      <c r="I26">
        <f>AVERAGE(C25:C26)</f>
        <v>7.1349999999999998</v>
      </c>
      <c r="J26">
        <f t="shared" ref="J26:J42" si="4">SUM(H26:I26)</f>
        <v>11.82</v>
      </c>
      <c r="K26" t="s">
        <v>58</v>
      </c>
    </row>
    <row r="27" spans="2:17" x14ac:dyDescent="0.2">
      <c r="B27" s="3">
        <v>2</v>
      </c>
      <c r="C27" s="3">
        <v>6.06</v>
      </c>
      <c r="D27" s="3">
        <v>5.63</v>
      </c>
      <c r="E27" s="3">
        <f t="shared" si="2"/>
        <v>11.69</v>
      </c>
      <c r="F27" s="3">
        <f t="shared" si="3"/>
        <v>1.0763765541740675</v>
      </c>
      <c r="G27" s="3" t="s">
        <v>41</v>
      </c>
      <c r="J27">
        <f t="shared" si="4"/>
        <v>0</v>
      </c>
    </row>
    <row r="28" spans="2:17" x14ac:dyDescent="0.2">
      <c r="B28" s="3">
        <v>2</v>
      </c>
      <c r="C28" s="3">
        <v>5.87</v>
      </c>
      <c r="D28" s="3">
        <v>5.62</v>
      </c>
      <c r="E28" s="3">
        <f>SUM(C28:D28)</f>
        <v>11.49</v>
      </c>
      <c r="F28" s="3">
        <f t="shared" si="3"/>
        <v>1.0444839857651247</v>
      </c>
      <c r="G28" s="3" t="s">
        <v>41</v>
      </c>
      <c r="H28">
        <f>AVERAGE(D27:D28)</f>
        <v>5.625</v>
      </c>
      <c r="I28">
        <f>AVERAGE(C27:C28)</f>
        <v>5.9649999999999999</v>
      </c>
      <c r="J28">
        <f t="shared" si="4"/>
        <v>11.59</v>
      </c>
      <c r="K28" t="s">
        <v>59</v>
      </c>
    </row>
    <row r="29" spans="2:17" x14ac:dyDescent="0.2">
      <c r="B29" s="3">
        <v>3</v>
      </c>
      <c r="C29" s="3">
        <v>5.8</v>
      </c>
      <c r="D29" s="3">
        <v>5.68</v>
      </c>
      <c r="E29" s="3">
        <f t="shared" si="2"/>
        <v>11.48</v>
      </c>
      <c r="F29" s="3">
        <f t="shared" si="3"/>
        <v>1.0211267605633803</v>
      </c>
      <c r="G29" s="3" t="s">
        <v>41</v>
      </c>
      <c r="J29">
        <f t="shared" si="4"/>
        <v>0</v>
      </c>
    </row>
    <row r="30" spans="2:17" x14ac:dyDescent="0.2">
      <c r="B30" s="3">
        <v>3</v>
      </c>
      <c r="C30" s="3">
        <v>5.5</v>
      </c>
      <c r="D30" s="3">
        <v>5.09</v>
      </c>
      <c r="E30" s="3">
        <f t="shared" si="2"/>
        <v>10.59</v>
      </c>
      <c r="F30" s="3">
        <f t="shared" si="3"/>
        <v>1.0805500982318272</v>
      </c>
      <c r="G30" s="3" t="s">
        <v>41</v>
      </c>
      <c r="H30">
        <f>AVERAGE(D29:D30)</f>
        <v>5.3849999999999998</v>
      </c>
      <c r="I30">
        <f>AVERAGE(C29:C30)</f>
        <v>5.65</v>
      </c>
      <c r="J30">
        <f t="shared" si="4"/>
        <v>11.035</v>
      </c>
      <c r="K30" t="s">
        <v>60</v>
      </c>
    </row>
    <row r="31" spans="2:17" x14ac:dyDescent="0.2">
      <c r="B31" s="3" t="s">
        <v>46</v>
      </c>
      <c r="C31" s="3">
        <v>6.87</v>
      </c>
      <c r="D31" s="3">
        <v>3.96</v>
      </c>
      <c r="E31" s="23">
        <f t="shared" si="2"/>
        <v>10.83</v>
      </c>
      <c r="F31" s="23">
        <f t="shared" si="3"/>
        <v>1.7348484848484851</v>
      </c>
      <c r="G31" s="23" t="s">
        <v>37</v>
      </c>
      <c r="J31">
        <f t="shared" si="4"/>
        <v>0</v>
      </c>
    </row>
    <row r="32" spans="2:17" x14ac:dyDescent="0.2">
      <c r="B32" s="3" t="s">
        <v>46</v>
      </c>
      <c r="C32" s="3">
        <v>6.87</v>
      </c>
      <c r="D32" s="3">
        <v>4.01</v>
      </c>
      <c r="E32" s="23">
        <f t="shared" si="2"/>
        <v>10.879999999999999</v>
      </c>
      <c r="F32" s="23">
        <f t="shared" si="3"/>
        <v>1.7132169576059852</v>
      </c>
      <c r="G32" s="23" t="s">
        <v>37</v>
      </c>
      <c r="H32">
        <f>AVERAGE(D31:D32)</f>
        <v>3.9849999999999999</v>
      </c>
      <c r="I32">
        <f>AVERAGE(C31:C32)</f>
        <v>6.87</v>
      </c>
      <c r="J32">
        <f t="shared" si="4"/>
        <v>10.855</v>
      </c>
      <c r="K32" t="s">
        <v>62</v>
      </c>
    </row>
    <row r="33" spans="2:11" x14ac:dyDescent="0.2">
      <c r="B33" s="3">
        <v>5</v>
      </c>
      <c r="C33" s="3">
        <v>6.69</v>
      </c>
      <c r="D33" s="3">
        <v>4.59</v>
      </c>
      <c r="E33" s="23">
        <f t="shared" si="2"/>
        <v>11.280000000000001</v>
      </c>
      <c r="F33" s="23">
        <f t="shared" si="3"/>
        <v>1.4575163398692812</v>
      </c>
      <c r="G33" s="23" t="s">
        <v>36</v>
      </c>
      <c r="J33">
        <f t="shared" si="4"/>
        <v>0</v>
      </c>
    </row>
    <row r="34" spans="2:11" x14ac:dyDescent="0.2">
      <c r="B34" s="3">
        <v>5</v>
      </c>
      <c r="C34" s="3">
        <v>5.67</v>
      </c>
      <c r="D34" s="3">
        <v>4.9400000000000004</v>
      </c>
      <c r="E34" s="23">
        <f t="shared" si="2"/>
        <v>10.61</v>
      </c>
      <c r="F34" s="23">
        <f t="shared" si="3"/>
        <v>1.1477732793522266</v>
      </c>
      <c r="G34" s="23" t="s">
        <v>36</v>
      </c>
      <c r="H34">
        <f>AVERAGE(D33:D34)</f>
        <v>4.7650000000000006</v>
      </c>
      <c r="I34">
        <f>AVERAGE(C33:C34)</f>
        <v>6.18</v>
      </c>
      <c r="J34">
        <f t="shared" si="4"/>
        <v>10.945</v>
      </c>
      <c r="K34" t="s">
        <v>61</v>
      </c>
    </row>
    <row r="35" spans="2:11" x14ac:dyDescent="0.2">
      <c r="B35" s="3">
        <v>6</v>
      </c>
      <c r="C35" s="3">
        <v>5.31</v>
      </c>
      <c r="D35" s="3">
        <v>5.0199999999999996</v>
      </c>
      <c r="E35" s="23">
        <f t="shared" si="2"/>
        <v>10.329999999999998</v>
      </c>
      <c r="F35" s="23">
        <f t="shared" si="3"/>
        <v>1.0577689243027888</v>
      </c>
      <c r="G35" s="23" t="s">
        <v>41</v>
      </c>
      <c r="J35">
        <f t="shared" si="4"/>
        <v>0</v>
      </c>
    </row>
    <row r="36" spans="2:11" x14ac:dyDescent="0.2">
      <c r="B36" s="3">
        <v>6</v>
      </c>
      <c r="C36" s="3">
        <v>5.07</v>
      </c>
      <c r="D36" s="3">
        <v>4.72</v>
      </c>
      <c r="E36" s="23">
        <f>SUM(C36:D36)</f>
        <v>9.7899999999999991</v>
      </c>
      <c r="F36" s="23">
        <f t="shared" si="3"/>
        <v>1.0741525423728815</v>
      </c>
      <c r="G36" s="23" t="s">
        <v>41</v>
      </c>
      <c r="H36">
        <f>AVERAGE(D35:D36)</f>
        <v>4.8699999999999992</v>
      </c>
      <c r="I36">
        <f>AVERAGE(C35:C36)</f>
        <v>5.1899999999999995</v>
      </c>
      <c r="J36">
        <f t="shared" si="4"/>
        <v>10.059999999999999</v>
      </c>
      <c r="K36" t="s">
        <v>65</v>
      </c>
    </row>
    <row r="37" spans="2:11" x14ac:dyDescent="0.2">
      <c r="B37" s="3">
        <v>7</v>
      </c>
      <c r="C37" s="3">
        <v>5.42</v>
      </c>
      <c r="D37" s="3">
        <v>4.21</v>
      </c>
      <c r="E37" s="23">
        <f t="shared" si="2"/>
        <v>9.629999999999999</v>
      </c>
      <c r="F37" s="23">
        <f t="shared" si="3"/>
        <v>1.2874109263657958</v>
      </c>
      <c r="G37" s="23" t="s">
        <v>36</v>
      </c>
      <c r="J37">
        <f t="shared" si="4"/>
        <v>0</v>
      </c>
    </row>
    <row r="38" spans="2:11" x14ac:dyDescent="0.2">
      <c r="B38" s="3">
        <v>7</v>
      </c>
      <c r="C38" s="3">
        <v>4.5999999999999996</v>
      </c>
      <c r="D38" s="3">
        <v>4.42</v>
      </c>
      <c r="E38" s="23">
        <f t="shared" si="2"/>
        <v>9.02</v>
      </c>
      <c r="F38" s="23">
        <f t="shared" si="3"/>
        <v>1.0407239819004523</v>
      </c>
      <c r="G38" s="23" t="s">
        <v>41</v>
      </c>
      <c r="H38">
        <f>AVERAGE(D37:D38)</f>
        <v>4.3149999999999995</v>
      </c>
      <c r="I38">
        <f>AVERAGE(C37:C38)</f>
        <v>5.01</v>
      </c>
      <c r="J38">
        <f t="shared" si="4"/>
        <v>9.3249999999999993</v>
      </c>
      <c r="K38" t="s">
        <v>66</v>
      </c>
    </row>
    <row r="39" spans="2:11" x14ac:dyDescent="0.2">
      <c r="B39" s="3">
        <v>8</v>
      </c>
      <c r="C39" s="3">
        <v>4.3600000000000003</v>
      </c>
      <c r="D39" s="3">
        <v>4.3499999999999996</v>
      </c>
      <c r="E39" s="23">
        <f t="shared" si="2"/>
        <v>8.7100000000000009</v>
      </c>
      <c r="F39" s="23">
        <f t="shared" si="3"/>
        <v>1.0022988505747128</v>
      </c>
      <c r="G39" s="23" t="s">
        <v>41</v>
      </c>
      <c r="J39">
        <f t="shared" si="4"/>
        <v>0</v>
      </c>
    </row>
    <row r="40" spans="2:11" x14ac:dyDescent="0.2">
      <c r="B40" s="3">
        <v>8</v>
      </c>
      <c r="C40" s="3">
        <v>3.92</v>
      </c>
      <c r="D40" s="3">
        <v>3.74</v>
      </c>
      <c r="E40" s="23">
        <f t="shared" si="2"/>
        <v>7.66</v>
      </c>
      <c r="F40" s="23">
        <f t="shared" si="3"/>
        <v>1.0481283422459891</v>
      </c>
      <c r="G40" s="23" t="s">
        <v>41</v>
      </c>
      <c r="H40">
        <f>AVERAGE(D39:D40)</f>
        <v>4.0449999999999999</v>
      </c>
      <c r="I40">
        <f>AVERAGE(C39:C40)</f>
        <v>4.1400000000000006</v>
      </c>
      <c r="J40">
        <f t="shared" si="4"/>
        <v>8.1850000000000005</v>
      </c>
      <c r="K40" t="s">
        <v>63</v>
      </c>
    </row>
    <row r="41" spans="2:11" x14ac:dyDescent="0.2">
      <c r="B41" s="3" t="s">
        <v>34</v>
      </c>
      <c r="C41" s="3">
        <v>4.8099999999999996</v>
      </c>
      <c r="D41" s="3">
        <v>3.95</v>
      </c>
      <c r="E41" s="23">
        <f t="shared" si="2"/>
        <v>8.76</v>
      </c>
      <c r="F41" s="23">
        <f t="shared" si="3"/>
        <v>1.2177215189873414</v>
      </c>
      <c r="G41" s="23" t="s">
        <v>38</v>
      </c>
      <c r="J41">
        <f t="shared" si="4"/>
        <v>0</v>
      </c>
    </row>
    <row r="42" spans="2:11" x14ac:dyDescent="0.2">
      <c r="B42" s="3" t="s">
        <v>34</v>
      </c>
      <c r="C42" s="3">
        <v>4.46</v>
      </c>
      <c r="D42" s="3">
        <v>3.55</v>
      </c>
      <c r="E42" s="23">
        <f t="shared" si="2"/>
        <v>8.01</v>
      </c>
      <c r="F42" s="23">
        <f t="shared" si="3"/>
        <v>1.2563380281690142</v>
      </c>
      <c r="G42" s="23" t="s">
        <v>38</v>
      </c>
      <c r="H42">
        <f>AVERAGE(D41:D42)</f>
        <v>3.75</v>
      </c>
      <c r="I42">
        <f>AVERAGE(C41:C42)</f>
        <v>4.6349999999999998</v>
      </c>
      <c r="J42">
        <f t="shared" si="4"/>
        <v>8.3849999999999998</v>
      </c>
      <c r="K42" t="s">
        <v>64</v>
      </c>
    </row>
    <row r="43" spans="2:11" x14ac:dyDescent="0.2">
      <c r="B43" s="24"/>
      <c r="C43" s="24"/>
      <c r="D43" s="24"/>
      <c r="E43" s="24"/>
      <c r="F43" s="24"/>
      <c r="G43" s="24"/>
    </row>
    <row r="44" spans="2:11" x14ac:dyDescent="0.2">
      <c r="B44" s="24" t="s">
        <v>83</v>
      </c>
      <c r="C44" s="24"/>
      <c r="D44" s="24"/>
      <c r="E44" s="24"/>
      <c r="F44" s="24"/>
      <c r="G44" s="24"/>
    </row>
    <row r="45" spans="2:11" x14ac:dyDescent="0.2">
      <c r="B45" s="23" t="s">
        <v>27</v>
      </c>
      <c r="C45" s="11" t="s">
        <v>0</v>
      </c>
      <c r="D45" s="11" t="s">
        <v>1</v>
      </c>
      <c r="E45" s="11" t="s">
        <v>2</v>
      </c>
      <c r="F45" s="11"/>
      <c r="G45" s="23"/>
      <c r="H45" s="1" t="s">
        <v>21</v>
      </c>
      <c r="I45" s="1" t="s">
        <v>22</v>
      </c>
      <c r="J45" s="9" t="s">
        <v>56</v>
      </c>
      <c r="K45" s="9" t="s">
        <v>80</v>
      </c>
    </row>
    <row r="46" spans="2:11" x14ac:dyDescent="0.2">
      <c r="B46" s="23">
        <v>1</v>
      </c>
      <c r="C46" s="23">
        <v>10.55</v>
      </c>
      <c r="D46" s="23">
        <v>4.9000000000000004</v>
      </c>
      <c r="E46" s="23">
        <f>SUM(C46,D46)</f>
        <v>15.450000000000001</v>
      </c>
      <c r="F46" s="23">
        <f t="shared" ref="F46:F63" si="5">PRODUCT(C46,1/D46)</f>
        <v>2.1530612244897958</v>
      </c>
      <c r="G46" s="23" t="s">
        <v>35</v>
      </c>
    </row>
    <row r="47" spans="2:11" x14ac:dyDescent="0.2">
      <c r="B47" s="23">
        <v>1</v>
      </c>
      <c r="C47" s="23">
        <v>10.06</v>
      </c>
      <c r="D47" s="23">
        <v>5.25</v>
      </c>
      <c r="E47" s="23">
        <f t="shared" ref="E47:E63" si="6">SUM(C47,D47)</f>
        <v>15.31</v>
      </c>
      <c r="F47" s="23">
        <f t="shared" si="5"/>
        <v>1.9161904761904762</v>
      </c>
      <c r="G47" s="23" t="s">
        <v>35</v>
      </c>
      <c r="H47">
        <f>AVERAGE(D46:D47)</f>
        <v>5.0750000000000002</v>
      </c>
      <c r="I47">
        <f>AVERAGE(C46:C47)</f>
        <v>10.305</v>
      </c>
      <c r="J47">
        <f>SUM(H47:I47)</f>
        <v>15.379999999999999</v>
      </c>
      <c r="K47" t="s">
        <v>58</v>
      </c>
    </row>
    <row r="48" spans="2:11" x14ac:dyDescent="0.2">
      <c r="B48" s="23">
        <v>2</v>
      </c>
      <c r="C48" s="23">
        <v>7.21</v>
      </c>
      <c r="D48" s="23">
        <v>6.46</v>
      </c>
      <c r="E48" s="23">
        <f t="shared" si="6"/>
        <v>13.67</v>
      </c>
      <c r="F48" s="23">
        <f t="shared" si="5"/>
        <v>1.1160990712074303</v>
      </c>
      <c r="G48" s="23" t="s">
        <v>36</v>
      </c>
      <c r="J48">
        <f t="shared" ref="J48:J63" si="7">SUM(H48:I48)</f>
        <v>0</v>
      </c>
    </row>
    <row r="49" spans="2:11" x14ac:dyDescent="0.2">
      <c r="B49" s="23">
        <v>2</v>
      </c>
      <c r="C49" s="23">
        <v>6.91</v>
      </c>
      <c r="D49" s="23">
        <v>5.84</v>
      </c>
      <c r="E49" s="23">
        <f t="shared" si="6"/>
        <v>12.75</v>
      </c>
      <c r="F49" s="23">
        <f t="shared" si="5"/>
        <v>1.1832191780821917</v>
      </c>
      <c r="G49" s="23" t="s">
        <v>36</v>
      </c>
      <c r="H49">
        <f>AVERAGE(D48:D49)</f>
        <v>6.15</v>
      </c>
      <c r="I49">
        <f>AVERAGE(C48:C49)</f>
        <v>7.0600000000000005</v>
      </c>
      <c r="J49">
        <f t="shared" si="7"/>
        <v>13.21</v>
      </c>
      <c r="K49" t="s">
        <v>60</v>
      </c>
    </row>
    <row r="50" spans="2:11" x14ac:dyDescent="0.2">
      <c r="B50" s="23">
        <v>3</v>
      </c>
      <c r="C50" s="23">
        <v>7.84</v>
      </c>
      <c r="D50" s="23">
        <v>5.89</v>
      </c>
      <c r="E50" s="23">
        <f t="shared" si="6"/>
        <v>13.73</v>
      </c>
      <c r="F50" s="23">
        <f t="shared" si="5"/>
        <v>1.3310696095076402</v>
      </c>
      <c r="G50" s="23" t="s">
        <v>36</v>
      </c>
      <c r="J50">
        <f t="shared" si="7"/>
        <v>0</v>
      </c>
    </row>
    <row r="51" spans="2:11" x14ac:dyDescent="0.2">
      <c r="B51" s="23">
        <v>3</v>
      </c>
      <c r="C51" s="23">
        <v>6.54</v>
      </c>
      <c r="D51" s="23">
        <v>6.05</v>
      </c>
      <c r="E51" s="23">
        <f t="shared" si="6"/>
        <v>12.59</v>
      </c>
      <c r="F51" s="23">
        <f t="shared" si="5"/>
        <v>1.0809917355371901</v>
      </c>
      <c r="G51" s="23" t="s">
        <v>41</v>
      </c>
      <c r="H51">
        <f>AVERAGE(D50:D51)</f>
        <v>5.97</v>
      </c>
      <c r="I51">
        <f>AVERAGE(C50:C51)</f>
        <v>7.1899999999999995</v>
      </c>
      <c r="J51">
        <f t="shared" si="7"/>
        <v>13.16</v>
      </c>
      <c r="K51" t="s">
        <v>61</v>
      </c>
    </row>
    <row r="52" spans="2:11" x14ac:dyDescent="0.2">
      <c r="B52" s="23" t="s">
        <v>46</v>
      </c>
      <c r="C52" s="23">
        <v>9.19</v>
      </c>
      <c r="D52" s="23">
        <v>4.72</v>
      </c>
      <c r="E52" s="23">
        <f t="shared" si="6"/>
        <v>13.91</v>
      </c>
      <c r="F52" s="23">
        <f t="shared" si="5"/>
        <v>1.9470338983050848</v>
      </c>
      <c r="G52" s="23" t="s">
        <v>37</v>
      </c>
      <c r="J52">
        <f t="shared" si="7"/>
        <v>0</v>
      </c>
    </row>
    <row r="53" spans="2:11" x14ac:dyDescent="0.2">
      <c r="B53" s="23" t="s">
        <v>46</v>
      </c>
      <c r="C53" s="23">
        <v>8.16</v>
      </c>
      <c r="D53" s="23">
        <v>4.5999999999999996</v>
      </c>
      <c r="E53" s="23">
        <f t="shared" si="6"/>
        <v>12.76</v>
      </c>
      <c r="F53" s="23">
        <f t="shared" si="5"/>
        <v>1.7739130434782611</v>
      </c>
      <c r="G53" s="23" t="s">
        <v>37</v>
      </c>
      <c r="H53">
        <f>AVERAGE(D52:D53)</f>
        <v>4.66</v>
      </c>
      <c r="I53">
        <f>AVERAGE(C52:C53)</f>
        <v>8.6750000000000007</v>
      </c>
      <c r="J53">
        <f t="shared" si="7"/>
        <v>13.335000000000001</v>
      </c>
      <c r="K53" t="s">
        <v>59</v>
      </c>
    </row>
    <row r="54" spans="2:11" x14ac:dyDescent="0.2">
      <c r="B54" s="23">
        <v>5</v>
      </c>
      <c r="C54" s="23">
        <v>8.17</v>
      </c>
      <c r="D54" s="23">
        <v>4.83</v>
      </c>
      <c r="E54" s="23">
        <f t="shared" si="6"/>
        <v>13</v>
      </c>
      <c r="F54" s="23">
        <f t="shared" si="5"/>
        <v>1.691511387163561</v>
      </c>
      <c r="G54" s="23" t="s">
        <v>45</v>
      </c>
      <c r="J54">
        <f t="shared" si="7"/>
        <v>0</v>
      </c>
    </row>
    <row r="55" spans="2:11" x14ac:dyDescent="0.2">
      <c r="B55" s="23">
        <v>5</v>
      </c>
      <c r="C55" s="23">
        <v>7.47</v>
      </c>
      <c r="D55" s="23">
        <v>4.8099999999999996</v>
      </c>
      <c r="E55" s="23">
        <f t="shared" si="6"/>
        <v>12.28</v>
      </c>
      <c r="F55" s="23">
        <f t="shared" si="5"/>
        <v>1.5530145530145532</v>
      </c>
      <c r="G55" s="23" t="s">
        <v>36</v>
      </c>
      <c r="H55">
        <f>AVERAGE(D54:D55)</f>
        <v>4.82</v>
      </c>
      <c r="I55">
        <f>AVERAGE(C54:C55)</f>
        <v>7.82</v>
      </c>
      <c r="J55">
        <f t="shared" si="7"/>
        <v>12.64</v>
      </c>
      <c r="K55" t="s">
        <v>62</v>
      </c>
    </row>
    <row r="56" spans="2:11" x14ac:dyDescent="0.2">
      <c r="B56" s="23">
        <v>6</v>
      </c>
      <c r="C56" s="23">
        <v>6.41</v>
      </c>
      <c r="D56" s="23">
        <v>5.05</v>
      </c>
      <c r="E56" s="23">
        <f t="shared" si="6"/>
        <v>11.46</v>
      </c>
      <c r="F56" s="23">
        <f t="shared" si="5"/>
        <v>1.2693069306930693</v>
      </c>
      <c r="G56" s="23" t="s">
        <v>36</v>
      </c>
      <c r="J56">
        <f t="shared" si="7"/>
        <v>0</v>
      </c>
    </row>
    <row r="57" spans="2:11" x14ac:dyDescent="0.2">
      <c r="B57" s="3">
        <v>6</v>
      </c>
      <c r="C57" s="3">
        <v>6.41</v>
      </c>
      <c r="D57" s="3">
        <v>5.68</v>
      </c>
      <c r="E57" s="3">
        <f t="shared" si="6"/>
        <v>12.09</v>
      </c>
      <c r="F57" s="3">
        <f t="shared" si="5"/>
        <v>1.1285211267605635</v>
      </c>
      <c r="G57" s="3" t="s">
        <v>36</v>
      </c>
      <c r="H57">
        <f>AVERAGE(D56:D57)</f>
        <v>5.3650000000000002</v>
      </c>
      <c r="I57">
        <f>AVERAGE(C56:C57)</f>
        <v>6.41</v>
      </c>
      <c r="J57">
        <f t="shared" si="7"/>
        <v>11.775</v>
      </c>
      <c r="K57" t="s">
        <v>65</v>
      </c>
    </row>
    <row r="58" spans="2:11" x14ac:dyDescent="0.2">
      <c r="B58" s="23">
        <v>7</v>
      </c>
      <c r="C58" s="23">
        <v>5.9</v>
      </c>
      <c r="D58" s="23">
        <v>5.38</v>
      </c>
      <c r="E58" s="23">
        <f t="shared" si="6"/>
        <v>11.280000000000001</v>
      </c>
      <c r="F58" s="23">
        <f t="shared" si="5"/>
        <v>1.0966542750929369</v>
      </c>
      <c r="G58" s="23" t="s">
        <v>41</v>
      </c>
      <c r="J58">
        <f t="shared" si="7"/>
        <v>0</v>
      </c>
    </row>
    <row r="59" spans="2:11" x14ac:dyDescent="0.2">
      <c r="B59" s="23">
        <v>7</v>
      </c>
      <c r="C59" s="23">
        <v>5.7</v>
      </c>
      <c r="D59" s="23">
        <v>5.38</v>
      </c>
      <c r="E59" s="23">
        <f t="shared" si="6"/>
        <v>11.08</v>
      </c>
      <c r="F59" s="23">
        <f t="shared" si="5"/>
        <v>1.0594795539033459</v>
      </c>
      <c r="G59" s="23" t="s">
        <v>41</v>
      </c>
      <c r="H59">
        <f>AVERAGE(D58:D59)</f>
        <v>5.38</v>
      </c>
      <c r="I59">
        <f>AVERAGE(C58:C59)</f>
        <v>5.8000000000000007</v>
      </c>
      <c r="J59">
        <f t="shared" si="7"/>
        <v>11.18</v>
      </c>
      <c r="K59" t="s">
        <v>66</v>
      </c>
    </row>
    <row r="60" spans="2:11" x14ac:dyDescent="0.2">
      <c r="B60" s="3">
        <v>8</v>
      </c>
      <c r="C60" s="3">
        <v>5.09</v>
      </c>
      <c r="D60" s="3">
        <v>4.87</v>
      </c>
      <c r="E60" s="3">
        <f t="shared" si="6"/>
        <v>9.9600000000000009</v>
      </c>
      <c r="F60" s="3">
        <f t="shared" si="5"/>
        <v>1.0451745379876796</v>
      </c>
      <c r="G60" s="3" t="s">
        <v>41</v>
      </c>
      <c r="J60">
        <f t="shared" si="7"/>
        <v>0</v>
      </c>
    </row>
    <row r="61" spans="2:11" x14ac:dyDescent="0.2">
      <c r="B61" s="3">
        <v>8</v>
      </c>
      <c r="C61" s="3">
        <v>5.98</v>
      </c>
      <c r="D61" s="3">
        <v>5.44</v>
      </c>
      <c r="E61" s="3">
        <f t="shared" si="6"/>
        <v>11.420000000000002</v>
      </c>
      <c r="F61" s="3">
        <f t="shared" si="5"/>
        <v>1.099264705882353</v>
      </c>
      <c r="G61" s="3" t="s">
        <v>41</v>
      </c>
      <c r="H61">
        <f>AVERAGE(D60:D61)</f>
        <v>5.1550000000000002</v>
      </c>
      <c r="I61">
        <f>AVERAGE(C60:C61)</f>
        <v>5.5350000000000001</v>
      </c>
      <c r="J61">
        <f t="shared" si="7"/>
        <v>10.690000000000001</v>
      </c>
      <c r="K61" t="s">
        <v>63</v>
      </c>
    </row>
    <row r="62" spans="2:11" x14ac:dyDescent="0.2">
      <c r="B62" s="3">
        <v>9</v>
      </c>
      <c r="C62" s="3">
        <v>6.07</v>
      </c>
      <c r="D62" s="3">
        <v>4.92</v>
      </c>
      <c r="E62" s="3">
        <f t="shared" si="6"/>
        <v>10.99</v>
      </c>
      <c r="F62" s="3">
        <f t="shared" si="5"/>
        <v>1.2337398373983741</v>
      </c>
      <c r="G62" s="3" t="s">
        <v>38</v>
      </c>
      <c r="J62">
        <f t="shared" si="7"/>
        <v>0</v>
      </c>
    </row>
    <row r="63" spans="2:11" x14ac:dyDescent="0.2">
      <c r="B63" s="3" t="s">
        <v>48</v>
      </c>
      <c r="C63" s="3">
        <v>6.07</v>
      </c>
      <c r="D63" s="3">
        <v>4.92</v>
      </c>
      <c r="E63" s="3">
        <f t="shared" si="6"/>
        <v>10.99</v>
      </c>
      <c r="F63" s="3">
        <f t="shared" si="5"/>
        <v>1.2337398373983741</v>
      </c>
      <c r="G63" s="3" t="s">
        <v>38</v>
      </c>
      <c r="H63">
        <f>AVERAGE(D62:D63)</f>
        <v>4.92</v>
      </c>
      <c r="I63">
        <f>AVERAGE(C62:C63)</f>
        <v>6.07</v>
      </c>
      <c r="J63">
        <f t="shared" si="7"/>
        <v>10.99</v>
      </c>
      <c r="K63" t="s">
        <v>64</v>
      </c>
    </row>
    <row r="66" spans="2:18" x14ac:dyDescent="0.2">
      <c r="B66" t="s">
        <v>94</v>
      </c>
    </row>
    <row r="67" spans="2:18" x14ac:dyDescent="0.2">
      <c r="B67" s="9" t="s">
        <v>81</v>
      </c>
      <c r="M67" t="s">
        <v>95</v>
      </c>
      <c r="N67" s="35" t="s">
        <v>96</v>
      </c>
    </row>
    <row r="68" spans="2:18" x14ac:dyDescent="0.2">
      <c r="D68" s="8" t="s">
        <v>21</v>
      </c>
      <c r="E68" s="8" t="s">
        <v>22</v>
      </c>
      <c r="F68" s="8" t="s">
        <v>56</v>
      </c>
      <c r="G68" s="8" t="s">
        <v>68</v>
      </c>
      <c r="I68" s="1" t="s">
        <v>77</v>
      </c>
      <c r="J68" s="1" t="s">
        <v>75</v>
      </c>
      <c r="K68" s="1" t="s">
        <v>89</v>
      </c>
      <c r="L68" s="1" t="s">
        <v>78</v>
      </c>
      <c r="M68" s="1" t="s">
        <v>84</v>
      </c>
      <c r="N68" s="36" t="s">
        <v>88</v>
      </c>
      <c r="P68" s="9" t="s">
        <v>86</v>
      </c>
      <c r="Q68" s="9"/>
      <c r="R68" s="1" t="s">
        <v>85</v>
      </c>
    </row>
    <row r="69" spans="2:18" x14ac:dyDescent="0.2">
      <c r="B69" s="26">
        <v>1</v>
      </c>
      <c r="C69" s="27" t="s">
        <v>71</v>
      </c>
      <c r="D69" s="25">
        <v>4.84</v>
      </c>
      <c r="E69" s="25">
        <v>6.6099999999999994</v>
      </c>
      <c r="F69" s="25">
        <v>11.690000000000001</v>
      </c>
      <c r="G69" s="25"/>
      <c r="H69" s="28"/>
      <c r="I69" s="1"/>
      <c r="J69" s="1"/>
      <c r="K69" s="1"/>
      <c r="L69" s="1"/>
      <c r="M69" s="1"/>
      <c r="N69" s="36"/>
      <c r="P69">
        <v>0.21632406185511266</v>
      </c>
      <c r="R69">
        <v>0.122312268170076</v>
      </c>
    </row>
    <row r="70" spans="2:18" x14ac:dyDescent="0.2">
      <c r="B70" s="29">
        <v>1</v>
      </c>
      <c r="C70" s="7"/>
      <c r="D70" s="24">
        <v>5.625</v>
      </c>
      <c r="E70" s="24">
        <v>5.9649999999999999</v>
      </c>
      <c r="F70" s="7">
        <v>10.844999999999999</v>
      </c>
      <c r="G70" s="7"/>
      <c r="H70" s="30"/>
      <c r="I70" s="1"/>
      <c r="J70" s="1"/>
      <c r="K70" s="1"/>
      <c r="L70" s="1"/>
      <c r="M70" s="1"/>
      <c r="N70" s="36"/>
      <c r="P70">
        <v>0.167827852</v>
      </c>
      <c r="R70">
        <v>0.13080355527107448</v>
      </c>
    </row>
    <row r="71" spans="2:18" x14ac:dyDescent="0.2">
      <c r="B71" s="29">
        <v>1</v>
      </c>
      <c r="C71" s="7"/>
      <c r="D71" s="24">
        <v>6.15</v>
      </c>
      <c r="E71" s="24">
        <v>7.0600000000000005</v>
      </c>
      <c r="F71" s="7">
        <v>13.21</v>
      </c>
      <c r="G71" s="7"/>
      <c r="H71" s="30"/>
      <c r="I71" s="1"/>
      <c r="J71" s="1"/>
      <c r="K71" s="1"/>
      <c r="L71" s="1"/>
      <c r="M71" s="1"/>
      <c r="N71" s="36"/>
      <c r="P71">
        <v>0.23629439801027252</v>
      </c>
      <c r="R71">
        <v>0.1103448075329415</v>
      </c>
    </row>
    <row r="72" spans="2:18" x14ac:dyDescent="0.2">
      <c r="B72" s="31"/>
      <c r="C72" s="32"/>
      <c r="D72" s="33">
        <f>AVERAGE(D69:D71)</f>
        <v>5.538333333333334</v>
      </c>
      <c r="E72" s="33">
        <f>AVERAGE(E69:E71)</f>
        <v>6.544999999999999</v>
      </c>
      <c r="F72" s="33">
        <f>AVERAGE(F69:F71)</f>
        <v>11.915000000000001</v>
      </c>
      <c r="G72" s="33">
        <f>PRODUCT(E72,1/D72)</f>
        <v>1.181763466746915</v>
      </c>
      <c r="H72" s="34" t="s">
        <v>36</v>
      </c>
      <c r="I72" s="1">
        <f>PRODUCT(D72,0.28)</f>
        <v>1.5507333333333337</v>
      </c>
      <c r="J72" s="1">
        <f>PRODUCT(E72,0.28)</f>
        <v>1.8326</v>
      </c>
      <c r="K72" s="1">
        <f>SUM(I72:J72)</f>
        <v>3.3833333333333337</v>
      </c>
      <c r="L72" s="1">
        <v>2</v>
      </c>
      <c r="M72" s="1" t="s">
        <v>36</v>
      </c>
      <c r="N72" s="36">
        <f>PRODUCT(K72,1/K107,100)</f>
        <v>12.138970280452071</v>
      </c>
      <c r="P72" s="1">
        <f>AVERAGE(P69:P71)</f>
        <v>0.20681543728846172</v>
      </c>
      <c r="Q72" s="1"/>
      <c r="R72" s="1">
        <f>AVERAGE(R69:R71)</f>
        <v>0.12115354365803066</v>
      </c>
    </row>
    <row r="73" spans="2:18" x14ac:dyDescent="0.2">
      <c r="B73" s="26">
        <v>2</v>
      </c>
      <c r="C73" s="27" t="s">
        <v>73</v>
      </c>
      <c r="D73" s="24">
        <v>4.1849999999999996</v>
      </c>
      <c r="E73" s="24">
        <v>7.5050000000000008</v>
      </c>
      <c r="F73" s="24">
        <v>11.690000000000001</v>
      </c>
      <c r="G73" s="25"/>
      <c r="H73" s="28"/>
      <c r="I73" s="1"/>
      <c r="J73" s="1"/>
      <c r="K73" s="1"/>
      <c r="L73" s="1"/>
      <c r="M73" s="1"/>
      <c r="N73" s="36"/>
    </row>
    <row r="74" spans="2:18" x14ac:dyDescent="0.2">
      <c r="B74" s="29">
        <v>2</v>
      </c>
      <c r="C74" s="7"/>
      <c r="D74" s="7">
        <v>4.6850000000000005</v>
      </c>
      <c r="E74" s="7">
        <v>7.1349999999999998</v>
      </c>
      <c r="F74" s="7">
        <v>10.815000000000001</v>
      </c>
      <c r="G74" s="7"/>
      <c r="H74" s="30"/>
      <c r="I74" s="1"/>
      <c r="J74" s="1"/>
      <c r="K74" s="1"/>
      <c r="L74" s="1"/>
      <c r="M74" s="1"/>
      <c r="N74" s="36"/>
    </row>
    <row r="75" spans="2:18" x14ac:dyDescent="0.2">
      <c r="B75" s="29">
        <v>2</v>
      </c>
      <c r="C75" s="7"/>
      <c r="D75" s="7">
        <v>5.0750000000000002</v>
      </c>
      <c r="E75" s="7">
        <v>10.305</v>
      </c>
      <c r="F75" s="7">
        <v>15.379999999999999</v>
      </c>
      <c r="G75" s="7"/>
      <c r="H75" s="30"/>
      <c r="I75" s="1"/>
      <c r="J75" s="1"/>
      <c r="K75" s="1"/>
      <c r="L75" s="1"/>
      <c r="M75" s="1"/>
      <c r="N75" s="36"/>
    </row>
    <row r="76" spans="2:18" x14ac:dyDescent="0.2">
      <c r="B76" s="31"/>
      <c r="C76" s="32"/>
      <c r="D76" s="33">
        <f>AVERAGE(D73:D75)</f>
        <v>4.6483333333333334</v>
      </c>
      <c r="E76" s="33">
        <f>AVERAGE(E73:E75)</f>
        <v>8.3149999999999995</v>
      </c>
      <c r="F76" s="33">
        <f>AVERAGE(F73:F75)</f>
        <v>12.628333333333336</v>
      </c>
      <c r="G76" s="33">
        <f>PRODUCT(E76,1/D76)</f>
        <v>1.7888131946934382</v>
      </c>
      <c r="H76" s="34" t="s">
        <v>35</v>
      </c>
      <c r="I76" s="1">
        <f>PRODUCT(D76,0.28)</f>
        <v>1.3015333333333334</v>
      </c>
      <c r="J76" s="1">
        <f>PRODUCT(E76,0.28)</f>
        <v>2.3282000000000003</v>
      </c>
      <c r="K76" s="1">
        <f>SUM(I76:J76)</f>
        <v>3.6297333333333337</v>
      </c>
      <c r="L76" s="1">
        <v>1</v>
      </c>
      <c r="M76" s="1" t="s">
        <v>35</v>
      </c>
      <c r="N76" s="36">
        <f>PRODUCT(K76,1/K107,100)</f>
        <v>13.023022185014648</v>
      </c>
    </row>
    <row r="77" spans="2:18" x14ac:dyDescent="0.2">
      <c r="B77" s="26">
        <v>3</v>
      </c>
      <c r="C77" s="27" t="s">
        <v>50</v>
      </c>
      <c r="D77" s="24">
        <v>4.04</v>
      </c>
      <c r="E77" s="24">
        <v>6.7449999999999992</v>
      </c>
      <c r="F77" s="24">
        <v>10.785</v>
      </c>
      <c r="G77" s="25"/>
      <c r="H77" s="28"/>
      <c r="I77" s="1"/>
      <c r="J77" s="1"/>
      <c r="K77" s="1"/>
      <c r="L77" s="1"/>
      <c r="M77" s="1"/>
      <c r="N77" s="36"/>
    </row>
    <row r="78" spans="2:18" x14ac:dyDescent="0.2">
      <c r="B78" s="29">
        <v>3</v>
      </c>
      <c r="C78" s="7"/>
      <c r="D78" s="7">
        <v>3.9849999999999999</v>
      </c>
      <c r="E78" s="7">
        <v>6.87</v>
      </c>
      <c r="F78" s="7">
        <v>10.815000000000001</v>
      </c>
      <c r="G78" s="7"/>
      <c r="H78" s="30"/>
      <c r="I78" s="1"/>
      <c r="J78" s="1"/>
      <c r="K78" s="1"/>
      <c r="L78" s="1"/>
      <c r="M78" s="1"/>
      <c r="N78" s="36"/>
    </row>
    <row r="79" spans="2:18" x14ac:dyDescent="0.2">
      <c r="B79" s="29">
        <v>3</v>
      </c>
      <c r="C79" s="7"/>
      <c r="D79" s="24">
        <v>4.66</v>
      </c>
      <c r="E79" s="24">
        <v>8.6750000000000007</v>
      </c>
      <c r="F79" s="24">
        <v>13.335000000000001</v>
      </c>
      <c r="G79" s="7"/>
      <c r="H79" s="30"/>
      <c r="I79" s="1"/>
      <c r="J79" s="1"/>
      <c r="K79" s="1"/>
      <c r="L79" s="1"/>
      <c r="M79" s="1"/>
      <c r="N79" s="36"/>
    </row>
    <row r="80" spans="2:18" x14ac:dyDescent="0.2">
      <c r="B80" s="31"/>
      <c r="C80" s="32"/>
      <c r="D80" s="33">
        <f>AVERAGE(D77:D79)</f>
        <v>4.2283333333333335</v>
      </c>
      <c r="E80" s="33">
        <f>AVERAGE(E77:E79)</f>
        <v>7.43</v>
      </c>
      <c r="F80" s="33">
        <f>AVERAGE(F77:F79)</f>
        <v>11.645000000000001</v>
      </c>
      <c r="G80" s="33">
        <f>PRODUCT(E80,1/D80)</f>
        <v>1.7571935356720536</v>
      </c>
      <c r="H80" s="34" t="s">
        <v>50</v>
      </c>
      <c r="I80" s="1">
        <f>PRODUCT(D80,0.28)</f>
        <v>1.1839333333333335</v>
      </c>
      <c r="J80" s="1">
        <f>PRODUCT(E80,0.28)</f>
        <v>2.0804</v>
      </c>
      <c r="K80" s="1">
        <f>SUM(I80:J80)</f>
        <v>3.2643333333333335</v>
      </c>
      <c r="L80" s="1">
        <v>4</v>
      </c>
      <c r="M80" s="1" t="s">
        <v>50</v>
      </c>
      <c r="N80" s="36">
        <f>PRODUCT(K80,1/K107,100)</f>
        <v>11.712013394725824</v>
      </c>
    </row>
    <row r="81" spans="2:14" x14ac:dyDescent="0.2">
      <c r="B81" s="26">
        <v>4</v>
      </c>
      <c r="C81" s="27"/>
      <c r="D81" s="25">
        <v>5.3849999999999998</v>
      </c>
      <c r="E81" s="25">
        <v>5.9700000000000006</v>
      </c>
      <c r="F81" s="25">
        <v>11.355</v>
      </c>
      <c r="G81" s="25"/>
      <c r="H81" s="28"/>
      <c r="I81" s="1"/>
      <c r="J81" s="1"/>
      <c r="K81" s="1"/>
      <c r="L81" s="1"/>
      <c r="M81" s="1"/>
      <c r="N81" s="36"/>
    </row>
    <row r="82" spans="2:14" x14ac:dyDescent="0.2">
      <c r="B82" s="29">
        <v>4</v>
      </c>
      <c r="C82" s="7"/>
      <c r="D82" s="24">
        <v>5.3849999999999998</v>
      </c>
      <c r="E82" s="24">
        <v>5.65</v>
      </c>
      <c r="F82" s="7">
        <v>9.77</v>
      </c>
      <c r="G82" s="7"/>
      <c r="H82" s="30"/>
      <c r="I82" s="1"/>
      <c r="J82" s="1"/>
      <c r="K82" s="1"/>
      <c r="L82" s="1"/>
      <c r="M82" s="1"/>
      <c r="N82" s="36"/>
    </row>
    <row r="83" spans="2:14" x14ac:dyDescent="0.2">
      <c r="B83" s="29">
        <v>4</v>
      </c>
      <c r="C83" s="7"/>
      <c r="D83" s="7">
        <v>4.82</v>
      </c>
      <c r="E83" s="7">
        <v>7.82</v>
      </c>
      <c r="F83" s="7">
        <v>12.64</v>
      </c>
      <c r="G83" s="7"/>
      <c r="H83" s="30"/>
      <c r="I83" s="1"/>
      <c r="J83" s="1"/>
      <c r="K83" s="1"/>
      <c r="L83" s="1"/>
      <c r="M83" s="1"/>
      <c r="N83" s="36"/>
    </row>
    <row r="84" spans="2:14" x14ac:dyDescent="0.2">
      <c r="B84" s="31"/>
      <c r="C84" s="32"/>
      <c r="D84" s="33">
        <f>AVERAGE(D81:D83)</f>
        <v>5.1966666666666663</v>
      </c>
      <c r="E84" s="33">
        <f>AVERAGE(E81:E83)</f>
        <v>6.48</v>
      </c>
      <c r="F84" s="33">
        <f>AVERAGE(F81:F83)</f>
        <v>11.255000000000001</v>
      </c>
      <c r="G84" s="33">
        <f>PRODUCT(E84,1/D84)</f>
        <v>1.2469531751122516</v>
      </c>
      <c r="H84" s="34" t="s">
        <v>36</v>
      </c>
      <c r="I84" s="1">
        <f>PRODUCT(D84,0.28)</f>
        <v>1.4550666666666667</v>
      </c>
      <c r="J84" s="1">
        <f>PRODUCT(E84,0.28)</f>
        <v>1.8144000000000002</v>
      </c>
      <c r="K84" s="1">
        <f>SUM(I84:J84)</f>
        <v>3.2694666666666672</v>
      </c>
      <c r="L84" s="1">
        <v>3</v>
      </c>
      <c r="M84" s="1" t="s">
        <v>36</v>
      </c>
      <c r="N84" s="36">
        <f>PRODUCT(K84,1/K107,100)</f>
        <v>11.730431142737546</v>
      </c>
    </row>
    <row r="85" spans="2:14" x14ac:dyDescent="0.2">
      <c r="B85" s="26">
        <v>5</v>
      </c>
      <c r="C85" s="27"/>
      <c r="D85" s="25">
        <v>4.6400000000000006</v>
      </c>
      <c r="E85" s="25">
        <v>6.3550000000000004</v>
      </c>
      <c r="F85" s="25">
        <v>10.995000000000001</v>
      </c>
      <c r="G85" s="25"/>
      <c r="H85" s="28"/>
      <c r="I85" s="1"/>
      <c r="J85" s="1"/>
      <c r="K85" s="1"/>
      <c r="L85" s="1"/>
      <c r="M85" s="1"/>
      <c r="N85" s="36"/>
    </row>
    <row r="86" spans="2:14" x14ac:dyDescent="0.2">
      <c r="B86" s="29">
        <v>5</v>
      </c>
      <c r="C86" s="7"/>
      <c r="D86" s="7">
        <v>4.7650000000000006</v>
      </c>
      <c r="E86" s="7">
        <v>6.18</v>
      </c>
      <c r="F86" s="7">
        <v>8.9600000000000009</v>
      </c>
      <c r="G86" s="7"/>
      <c r="H86" s="30"/>
      <c r="I86" s="1"/>
      <c r="J86" s="1"/>
      <c r="K86" s="1"/>
      <c r="L86" s="1"/>
      <c r="M86" s="1"/>
      <c r="N86" s="36"/>
    </row>
    <row r="87" spans="2:14" x14ac:dyDescent="0.2">
      <c r="B87" s="29">
        <v>5</v>
      </c>
      <c r="C87" s="7"/>
      <c r="D87" s="7">
        <v>4.82</v>
      </c>
      <c r="E87" s="7">
        <v>7.82</v>
      </c>
      <c r="F87" s="7">
        <v>12.64</v>
      </c>
      <c r="G87" s="7"/>
      <c r="H87" s="30"/>
      <c r="I87" s="1"/>
      <c r="J87" s="1"/>
      <c r="K87" s="1"/>
      <c r="L87" s="1"/>
      <c r="M87" s="1"/>
      <c r="N87" s="36"/>
    </row>
    <row r="88" spans="2:14" x14ac:dyDescent="0.2">
      <c r="B88" s="31"/>
      <c r="C88" s="32"/>
      <c r="D88" s="33">
        <f>AVERAGE(D85:D87)</f>
        <v>4.7416666666666671</v>
      </c>
      <c r="E88" s="33">
        <f>AVERAGE(E85:E87)</f>
        <v>6.7850000000000001</v>
      </c>
      <c r="F88" s="33">
        <f>AVERAGE(F85:F87)</f>
        <v>10.865</v>
      </c>
      <c r="G88" s="33">
        <f>PRODUCT(E88,1/D88)</f>
        <v>1.4309314586994726</v>
      </c>
      <c r="H88" s="34" t="s">
        <v>36</v>
      </c>
      <c r="I88" s="1">
        <f>PRODUCT(D88,0.28)</f>
        <v>1.327666666666667</v>
      </c>
      <c r="J88" s="1">
        <f>PRODUCT(E88,0.28)</f>
        <v>1.8998000000000002</v>
      </c>
      <c r="K88" s="1">
        <f>SUM(I88:J88)</f>
        <v>3.2274666666666674</v>
      </c>
      <c r="L88" s="1">
        <v>5</v>
      </c>
      <c r="M88" s="1" t="s">
        <v>36</v>
      </c>
      <c r="N88" s="36">
        <f>PRODUCT(K88,1/K107,100)</f>
        <v>11.579740477187107</v>
      </c>
    </row>
    <row r="89" spans="2:14" x14ac:dyDescent="0.2">
      <c r="B89" s="26">
        <v>6</v>
      </c>
      <c r="C89" s="25"/>
      <c r="D89" s="25">
        <v>4.8450000000000006</v>
      </c>
      <c r="E89" s="25">
        <v>5.3449999999999998</v>
      </c>
      <c r="F89" s="25">
        <v>10.190000000000001</v>
      </c>
      <c r="G89" s="25"/>
      <c r="H89" s="28"/>
      <c r="I89" s="1"/>
      <c r="J89" s="1"/>
      <c r="K89" s="1"/>
      <c r="L89" s="1"/>
      <c r="M89" s="1"/>
      <c r="N89" s="36"/>
    </row>
    <row r="90" spans="2:14" x14ac:dyDescent="0.2">
      <c r="B90" s="29">
        <v>6</v>
      </c>
      <c r="C90" s="7"/>
      <c r="D90" s="7">
        <v>4.8699999999999992</v>
      </c>
      <c r="E90" s="7">
        <v>5.1899999999999995</v>
      </c>
      <c r="F90" s="7">
        <v>9.8299999999999983</v>
      </c>
      <c r="G90" s="7"/>
      <c r="H90" s="30"/>
      <c r="I90" s="1"/>
      <c r="J90" s="1"/>
      <c r="K90" s="1"/>
      <c r="L90" s="1"/>
      <c r="M90" s="1"/>
      <c r="N90" s="36"/>
    </row>
    <row r="91" spans="2:14" x14ac:dyDescent="0.2">
      <c r="B91" s="29">
        <v>6</v>
      </c>
      <c r="C91" s="7"/>
      <c r="D91" s="7">
        <v>5.38</v>
      </c>
      <c r="E91" s="7">
        <v>5.8000000000000007</v>
      </c>
      <c r="F91" s="7">
        <v>11.18</v>
      </c>
      <c r="G91" s="7"/>
      <c r="H91" s="30"/>
      <c r="I91" s="1"/>
      <c r="J91" s="1"/>
      <c r="K91" s="1"/>
      <c r="L91" s="1"/>
      <c r="M91" s="1"/>
      <c r="N91" s="36"/>
    </row>
    <row r="92" spans="2:14" x14ac:dyDescent="0.2">
      <c r="B92" s="31"/>
      <c r="C92" s="32"/>
      <c r="D92" s="33">
        <f>AVERAGE(D89:D91)</f>
        <v>5.0316666666666663</v>
      </c>
      <c r="E92" s="33">
        <f>AVERAGE(E89:E91)</f>
        <v>5.4450000000000003</v>
      </c>
      <c r="F92" s="33">
        <f>AVERAGE(F89:F91)</f>
        <v>10.4</v>
      </c>
      <c r="G92" s="33">
        <f>PRODUCT(E92,1/D92)</f>
        <v>1.0821464060947334</v>
      </c>
      <c r="H92" s="34" t="s">
        <v>41</v>
      </c>
      <c r="I92" s="1">
        <f>PRODUCT(D92,0.28)</f>
        <v>1.4088666666666667</v>
      </c>
      <c r="J92" s="1">
        <f>PRODUCT(E92,0.28)</f>
        <v>1.5246000000000002</v>
      </c>
      <c r="K92" s="1">
        <f>SUM(I92:J92)</f>
        <v>2.9334666666666669</v>
      </c>
      <c r="L92" s="1">
        <v>6</v>
      </c>
      <c r="M92" s="1" t="s">
        <v>41</v>
      </c>
      <c r="N92" s="36">
        <f>PRODUCT(K92,1/K107,100)</f>
        <v>10.52490581833403</v>
      </c>
    </row>
    <row r="93" spans="2:14" x14ac:dyDescent="0.2">
      <c r="B93" s="26">
        <v>7</v>
      </c>
      <c r="C93" s="27" t="s">
        <v>41</v>
      </c>
      <c r="D93" s="25">
        <v>4.6400000000000006</v>
      </c>
      <c r="E93" s="25">
        <v>4.7549999999999999</v>
      </c>
      <c r="F93" s="25">
        <v>9.3949999999999996</v>
      </c>
      <c r="G93" s="25"/>
      <c r="H93" s="28"/>
      <c r="I93" s="1"/>
      <c r="J93" s="1"/>
      <c r="K93" s="1"/>
      <c r="L93" s="1"/>
      <c r="M93" s="1"/>
      <c r="N93" s="36"/>
    </row>
    <row r="94" spans="2:14" x14ac:dyDescent="0.2">
      <c r="B94" s="29">
        <v>7</v>
      </c>
      <c r="C94" s="7"/>
      <c r="D94" s="7">
        <v>5.38</v>
      </c>
      <c r="E94" s="7">
        <v>5.8000000000000007</v>
      </c>
      <c r="F94" s="7">
        <v>9.3099999999999987</v>
      </c>
      <c r="G94" s="7"/>
      <c r="H94" s="30"/>
      <c r="I94" s="1"/>
      <c r="J94" s="1"/>
      <c r="K94" s="1"/>
      <c r="L94" s="1"/>
      <c r="M94" s="1"/>
      <c r="N94" s="36"/>
    </row>
    <row r="95" spans="2:14" x14ac:dyDescent="0.2">
      <c r="B95" s="29">
        <v>7</v>
      </c>
      <c r="C95" s="7"/>
      <c r="D95" s="7">
        <v>5.1550000000000002</v>
      </c>
      <c r="E95" s="7">
        <v>5.5350000000000001</v>
      </c>
      <c r="F95" s="7">
        <v>10.690000000000001</v>
      </c>
      <c r="G95" s="7"/>
      <c r="H95" s="30"/>
      <c r="I95" s="1"/>
      <c r="J95" s="1"/>
      <c r="K95" s="1"/>
      <c r="L95" s="1"/>
      <c r="M95" s="1"/>
      <c r="N95" s="36"/>
    </row>
    <row r="96" spans="2:14" x14ac:dyDescent="0.2">
      <c r="B96" s="31"/>
      <c r="C96" s="32"/>
      <c r="D96" s="33">
        <f>AVERAGE(D93:D95)</f>
        <v>5.0583333333333336</v>
      </c>
      <c r="E96" s="33">
        <f>AVERAGE(E93:E95)</f>
        <v>5.3633333333333333</v>
      </c>
      <c r="F96" s="33">
        <f>AVERAGE(F93:F95)</f>
        <v>9.7983333333333338</v>
      </c>
      <c r="G96" s="33">
        <f>PRODUCT(E96,1/D96)</f>
        <v>1.060296540362438</v>
      </c>
      <c r="H96" s="34" t="s">
        <v>41</v>
      </c>
      <c r="I96" s="1">
        <f>PRODUCT(D96,0.28)</f>
        <v>1.4163333333333334</v>
      </c>
      <c r="J96" s="1">
        <f>PRODUCT(E96,0.28)</f>
        <v>1.5017333333333334</v>
      </c>
      <c r="K96" s="1">
        <f>SUM(I96:J96)</f>
        <v>2.9180666666666668</v>
      </c>
      <c r="L96" s="1">
        <v>7</v>
      </c>
      <c r="M96" s="1" t="s">
        <v>41</v>
      </c>
      <c r="N96" s="36">
        <f>PRODUCT(K96,1/K107,100)</f>
        <v>10.469652574298866</v>
      </c>
    </row>
    <row r="97" spans="2:14" x14ac:dyDescent="0.2">
      <c r="B97" s="26">
        <v>8</v>
      </c>
      <c r="C97" s="25"/>
      <c r="D97" s="25">
        <v>3.64</v>
      </c>
      <c r="E97" s="25">
        <v>4.875</v>
      </c>
      <c r="F97" s="25">
        <v>8.5150000000000006</v>
      </c>
      <c r="G97" s="25"/>
      <c r="H97" s="28"/>
      <c r="I97" s="1"/>
      <c r="J97" s="1"/>
      <c r="K97" s="1"/>
      <c r="L97" s="1"/>
      <c r="M97" s="1"/>
      <c r="N97" s="36"/>
    </row>
    <row r="98" spans="2:14" x14ac:dyDescent="0.2">
      <c r="B98" s="29">
        <v>8</v>
      </c>
      <c r="C98" s="7"/>
      <c r="D98" s="7">
        <v>4.0449999999999999</v>
      </c>
      <c r="E98" s="7">
        <v>4.1400000000000006</v>
      </c>
      <c r="F98" s="7">
        <v>8.4550000000000018</v>
      </c>
      <c r="G98" s="7"/>
      <c r="H98" s="30"/>
      <c r="I98" s="1"/>
      <c r="J98" s="1"/>
      <c r="K98" s="1"/>
      <c r="L98" s="1"/>
      <c r="M98" s="1"/>
      <c r="N98" s="36"/>
    </row>
    <row r="99" spans="2:14" x14ac:dyDescent="0.2">
      <c r="B99" s="29">
        <v>8</v>
      </c>
      <c r="C99" s="7"/>
      <c r="D99" s="7">
        <v>5.3650000000000002</v>
      </c>
      <c r="E99" s="7">
        <v>6.41</v>
      </c>
      <c r="F99" s="7">
        <v>11.775</v>
      </c>
      <c r="G99" s="7"/>
      <c r="H99" s="30"/>
      <c r="I99" s="1"/>
      <c r="J99" s="1"/>
      <c r="K99" s="1"/>
      <c r="L99" s="1"/>
      <c r="M99" s="1"/>
      <c r="N99" s="36"/>
    </row>
    <row r="100" spans="2:14" x14ac:dyDescent="0.2">
      <c r="B100" s="31"/>
      <c r="C100" s="32"/>
      <c r="D100" s="33">
        <f>AVERAGE(D97:D99)</f>
        <v>4.3500000000000005</v>
      </c>
      <c r="E100" s="33">
        <f>AVERAGE(E97:E99)</f>
        <v>5.1416666666666666</v>
      </c>
      <c r="F100" s="33">
        <f>AVERAGE(F97:F99)</f>
        <v>9.5816666666666688</v>
      </c>
      <c r="G100" s="33">
        <f>PRODUCT(E100,1/D100)</f>
        <v>1.1819923371647507</v>
      </c>
      <c r="H100" s="34" t="s">
        <v>36</v>
      </c>
      <c r="I100" s="1">
        <f>PRODUCT(D100,0.28)</f>
        <v>1.2180000000000002</v>
      </c>
      <c r="J100" s="1">
        <f>PRODUCT(E100,0.28)</f>
        <v>1.4396666666666669</v>
      </c>
      <c r="K100" s="1">
        <f>SUM(I100:J100)</f>
        <v>2.6576666666666671</v>
      </c>
      <c r="L100" s="1">
        <v>8</v>
      </c>
      <c r="M100" s="1" t="s">
        <v>36</v>
      </c>
      <c r="N100" s="36">
        <f>PRODUCT(K100,1/K107,100)</f>
        <v>9.5353704478861427</v>
      </c>
    </row>
    <row r="101" spans="2:14" x14ac:dyDescent="0.2">
      <c r="B101" s="26">
        <v>9</v>
      </c>
      <c r="C101" s="27" t="s">
        <v>38</v>
      </c>
      <c r="D101" s="24">
        <v>3.9649999999999999</v>
      </c>
      <c r="E101" s="24">
        <v>4.3900000000000006</v>
      </c>
      <c r="F101" s="24">
        <v>8.3550000000000004</v>
      </c>
      <c r="G101" s="25"/>
      <c r="H101" s="28"/>
      <c r="I101" s="1"/>
      <c r="J101" s="1"/>
      <c r="K101" s="1"/>
      <c r="L101" s="1"/>
      <c r="M101" s="1"/>
      <c r="N101" s="36"/>
    </row>
    <row r="102" spans="2:14" x14ac:dyDescent="0.2">
      <c r="B102" s="29">
        <v>9</v>
      </c>
      <c r="C102" s="7"/>
      <c r="D102" s="7">
        <v>3.75</v>
      </c>
      <c r="E102" s="7">
        <v>4.6349999999999998</v>
      </c>
      <c r="F102" s="7">
        <v>8.41</v>
      </c>
      <c r="G102" s="7"/>
      <c r="H102" s="30"/>
      <c r="I102" s="1"/>
      <c r="J102" s="1"/>
      <c r="K102" s="1"/>
      <c r="L102" s="1"/>
      <c r="M102" s="1"/>
      <c r="N102" s="36"/>
    </row>
    <row r="103" spans="2:14" x14ac:dyDescent="0.2">
      <c r="B103" s="29">
        <v>9</v>
      </c>
      <c r="C103" s="7"/>
      <c r="D103" s="24">
        <v>4.92</v>
      </c>
      <c r="E103" s="24">
        <v>6.07</v>
      </c>
      <c r="F103" s="24">
        <v>10.99</v>
      </c>
      <c r="G103" s="7"/>
      <c r="H103" s="30"/>
      <c r="I103" s="1"/>
      <c r="J103" s="1"/>
      <c r="K103" s="1"/>
      <c r="L103" s="1"/>
      <c r="M103" s="1"/>
      <c r="N103" s="36"/>
    </row>
    <row r="104" spans="2:14" x14ac:dyDescent="0.2">
      <c r="B104" s="31"/>
      <c r="C104" s="32"/>
      <c r="D104" s="33">
        <f>AVERAGE(D101:D103)</f>
        <v>4.2116666666666669</v>
      </c>
      <c r="E104" s="33">
        <f>AVERAGE(E101:E103)</f>
        <v>5.0316666666666672</v>
      </c>
      <c r="F104" s="33">
        <f>AVERAGE(F101:F103)</f>
        <v>9.2516666666666669</v>
      </c>
      <c r="G104" s="33">
        <f>PRODUCT(E104,1/D104)</f>
        <v>1.1946972694895133</v>
      </c>
      <c r="H104" s="34" t="s">
        <v>49</v>
      </c>
      <c r="I104" s="1">
        <f>PRODUCT(D104,0.28)</f>
        <v>1.1792666666666669</v>
      </c>
      <c r="J104" s="1">
        <f>PRODUCT(E104,0.28)</f>
        <v>1.4088666666666669</v>
      </c>
      <c r="K104" s="1">
        <f>SUM(I104:J104)</f>
        <v>2.5881333333333338</v>
      </c>
      <c r="L104" s="1">
        <v>9</v>
      </c>
      <c r="M104" s="1" t="s">
        <v>49</v>
      </c>
      <c r="N104" s="36">
        <f>PRODUCT(K104,1/K107,100)</f>
        <v>9.285893679363749</v>
      </c>
    </row>
    <row r="107" spans="2:14" x14ac:dyDescent="0.2">
      <c r="K107" s="1">
        <f>SUM(K72:K104)</f>
        <v>27.871666666666673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DEBDOU 4</vt:lpstr>
      <vt:lpstr>DEBDOU4x2,5-13</vt:lpstr>
      <vt:lpstr>DEBDOU 23-1</vt:lpstr>
      <vt:lpstr>DEBDOU FINAL</vt:lpstr>
      <vt:lpstr>ALMISSE 2-3</vt:lpstr>
      <vt:lpstr>ALMISSE C2.3-5</vt:lpstr>
      <vt:lpstr>ALMB2-1</vt:lpstr>
      <vt:lpstr>ALMISSE FINAL</vt:lpstr>
      <vt:lpstr>'ALMB2-1'!Área_de_impresión</vt:lpstr>
      <vt:lpstr>'ALMISSE 2-3'!Área_de_impresión</vt:lpstr>
      <vt:lpstr>'ALMISSE C2.3-5'!Área_de_impresión</vt:lpstr>
      <vt:lpstr>'DEBDOU 23-1'!Área_de_impresión</vt:lpstr>
      <vt:lpstr>'DEBDOU 4'!Área_de_impresión</vt:lpstr>
      <vt:lpstr>'DEBDOU4x2,5-13'!Área_de_impresión</vt:lpstr>
    </vt:vector>
  </TitlesOfParts>
  <Company>Dark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Mariloli</dc:creator>
  <cp:lastModifiedBy>REV</cp:lastModifiedBy>
  <cp:lastPrinted>2016-02-10T16:31:07Z</cp:lastPrinted>
  <dcterms:created xsi:type="dcterms:W3CDTF">2016-01-16T19:25:55Z</dcterms:created>
  <dcterms:modified xsi:type="dcterms:W3CDTF">2024-02-06T13:51:05Z</dcterms:modified>
</cp:coreProperties>
</file>