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Para publicar en abierto\"/>
    </mc:Choice>
  </mc:AlternateContent>
  <xr:revisionPtr revIDLastSave="0" documentId="13_ncr:1_{E4E3571B-6275-4BC7-B2DD-A77A502F1B83}" xr6:coauthVersionLast="47" xr6:coauthVersionMax="47" xr10:uidLastSave="{00000000-0000-0000-0000-000000000000}"/>
  <bookViews>
    <workbookView xWindow="-120" yWindow="-120" windowWidth="21840" windowHeight="13020" activeTab="1" xr2:uid="{68B4A898-B9C3-4CF1-882F-0293B5DFC5D4}"/>
  </bookViews>
  <sheets>
    <sheet name="Hoja1" sheetId="1" r:id="rId1"/>
    <sheet name="Hoja2" sheetId="2" r:id="rId2"/>
    <sheet name="Hoja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6" i="2" l="1"/>
  <c r="T56" i="2"/>
  <c r="S56" i="2"/>
  <c r="R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U55" i="2"/>
  <c r="T55" i="2"/>
  <c r="S55" i="2"/>
  <c r="R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U48" i="2"/>
  <c r="T48" i="2"/>
  <c r="S48" i="2"/>
  <c r="R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U47" i="2"/>
  <c r="T47" i="2"/>
  <c r="S47" i="2"/>
  <c r="R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S29" i="2"/>
  <c r="P29" i="2"/>
  <c r="N29" i="2"/>
  <c r="U28" i="2"/>
  <c r="U29" i="2" s="1"/>
  <c r="T28" i="2"/>
  <c r="T29" i="2" s="1"/>
  <c r="S28" i="2"/>
  <c r="R28" i="2"/>
  <c r="R29" i="2" s="1"/>
  <c r="Q28" i="2"/>
  <c r="Q29" i="2" s="1"/>
  <c r="P28" i="2"/>
  <c r="O28" i="2"/>
  <c r="O29" i="2" s="1"/>
  <c r="N28" i="2"/>
  <c r="M28" i="2"/>
  <c r="M29" i="2" s="1"/>
  <c r="L28" i="2"/>
  <c r="L29" i="2" s="1"/>
  <c r="K28" i="2"/>
  <c r="K29" i="2" s="1"/>
  <c r="J28" i="2"/>
  <c r="J29" i="2" s="1"/>
  <c r="I28" i="2"/>
  <c r="I29" i="2" s="1"/>
  <c r="H28" i="2"/>
  <c r="H29" i="2" s="1"/>
  <c r="G28" i="2"/>
  <c r="G29" i="2" s="1"/>
  <c r="F28" i="2"/>
  <c r="F29" i="2" s="1"/>
  <c r="E28" i="2"/>
  <c r="E29" i="2" s="1"/>
  <c r="D28" i="2"/>
  <c r="D29" i="2" s="1"/>
  <c r="W27" i="2"/>
  <c r="V27" i="2"/>
  <c r="W26" i="2"/>
  <c r="V26" i="2"/>
  <c r="W25" i="2"/>
  <c r="V25" i="2"/>
  <c r="W24" i="2"/>
  <c r="W28" i="2" s="1"/>
  <c r="V24" i="2"/>
  <c r="U16" i="2"/>
  <c r="T16" i="2"/>
  <c r="R16" i="2"/>
  <c r="O16" i="2"/>
  <c r="N16" i="2"/>
  <c r="M16" i="2"/>
  <c r="L16" i="2"/>
  <c r="K16" i="2"/>
  <c r="J16" i="2"/>
  <c r="I16" i="2"/>
  <c r="H16" i="2"/>
  <c r="G16" i="2"/>
  <c r="F16" i="2"/>
  <c r="E16" i="2"/>
  <c r="D16" i="2"/>
  <c r="U15" i="2"/>
  <c r="T15" i="2"/>
  <c r="S15" i="2"/>
  <c r="S16" i="2" s="1"/>
  <c r="R15" i="2"/>
  <c r="P15" i="2"/>
  <c r="P16" i="2" s="1"/>
  <c r="O15" i="2"/>
  <c r="N15" i="2"/>
  <c r="M15" i="2"/>
  <c r="L15" i="2"/>
  <c r="K15" i="2"/>
  <c r="J15" i="2"/>
  <c r="I15" i="2"/>
  <c r="H15" i="2"/>
  <c r="G15" i="2"/>
  <c r="F15" i="2"/>
  <c r="E15" i="2"/>
  <c r="D15" i="2"/>
  <c r="W14" i="2"/>
  <c r="V14" i="2"/>
  <c r="W13" i="2"/>
  <c r="V13" i="2"/>
  <c r="W12" i="2"/>
  <c r="V12" i="2"/>
  <c r="W11" i="2"/>
  <c r="V11" i="2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V15" i="2" l="1"/>
  <c r="V16" i="2" s="1"/>
  <c r="W15" i="2"/>
  <c r="W16" i="2" s="1"/>
  <c r="V28" i="2"/>
  <c r="V29" i="2" s="1"/>
  <c r="W29" i="2"/>
</calcChain>
</file>

<file path=xl/sharedStrings.xml><?xml version="1.0" encoding="utf-8"?>
<sst xmlns="http://schemas.openxmlformats.org/spreadsheetml/2006/main" count="505" uniqueCount="117">
  <si>
    <t>Al /%)</t>
  </si>
  <si>
    <t>Ca</t>
  </si>
  <si>
    <t>Cd</t>
  </si>
  <si>
    <t>Cu</t>
  </si>
  <si>
    <t>Fe (%)</t>
  </si>
  <si>
    <t>K(%)</t>
  </si>
  <si>
    <t>Mg (%)</t>
  </si>
  <si>
    <t>Mn</t>
  </si>
  <si>
    <t>Na</t>
  </si>
  <si>
    <t>P</t>
  </si>
  <si>
    <t>Pb</t>
  </si>
  <si>
    <t>S</t>
  </si>
  <si>
    <t>Zn</t>
  </si>
  <si>
    <t>Contamination factor</t>
  </si>
  <si>
    <t>low contamination (&lt;3)</t>
  </si>
  <si>
    <t>moderate contamination (&gt;3 y &lt;6)</t>
  </si>
  <si>
    <t>severe contamination (&gt;6)</t>
  </si>
  <si>
    <t>R</t>
  </si>
  <si>
    <t>RN</t>
  </si>
  <si>
    <r>
      <t>m</t>
    </r>
    <r>
      <rPr>
        <sz val="12"/>
        <rFont val="Times New Roman"/>
        <family val="1"/>
      </rPr>
      <t>S/cm</t>
    </r>
  </si>
  <si>
    <t>%</t>
  </si>
  <si>
    <t>meq/100g</t>
  </si>
  <si>
    <t>EDTA-metal</t>
  </si>
  <si>
    <t>exchangeable cations meq/100g</t>
  </si>
  <si>
    <t>Ca/K</t>
  </si>
  <si>
    <t>Mg/K</t>
  </si>
  <si>
    <t>area</t>
  </si>
  <si>
    <t xml:space="preserve">sampling point </t>
  </si>
  <si>
    <t>specie</t>
  </si>
  <si>
    <t>pH-agua</t>
  </si>
  <si>
    <t>CE (25 ºC)</t>
  </si>
  <si>
    <t>Arcilla</t>
  </si>
  <si>
    <t>Agua disp.</t>
  </si>
  <si>
    <t>Fe ditionito</t>
  </si>
  <si>
    <t>P bray</t>
  </si>
  <si>
    <t>N total</t>
  </si>
  <si>
    <t>C total</t>
  </si>
  <si>
    <t>CEC</t>
  </si>
  <si>
    <t xml:space="preserve">mg Fe/kg </t>
  </si>
  <si>
    <t xml:space="preserve"> mg Cu/kg </t>
  </si>
  <si>
    <t xml:space="preserve">mg Pb/kg </t>
  </si>
  <si>
    <t xml:space="preserve">mg Zn/kg </t>
  </si>
  <si>
    <t xml:space="preserve">Ca </t>
  </si>
  <si>
    <t>Mg</t>
  </si>
  <si>
    <t>K</t>
  </si>
  <si>
    <t>riotinto</t>
  </si>
  <si>
    <t>Z</t>
  </si>
  <si>
    <t>RT1</t>
  </si>
  <si>
    <t>PHG</t>
  </si>
  <si>
    <t>PHC</t>
  </si>
  <si>
    <t>PH</t>
  </si>
  <si>
    <t>control</t>
  </si>
  <si>
    <t>L (control)</t>
  </si>
  <si>
    <t>media</t>
  </si>
  <si>
    <t>ds</t>
  </si>
  <si>
    <t>N</t>
  </si>
  <si>
    <t>PO</t>
  </si>
  <si>
    <t>NA</t>
  </si>
  <si>
    <t>A (control)</t>
  </si>
  <si>
    <t>Replicates soil samples of control Alanis</t>
  </si>
  <si>
    <t>384.1</t>
  </si>
  <si>
    <t xml:space="preserve">We have only one determination of clay and available water </t>
  </si>
  <si>
    <t>zona LOLA</t>
  </si>
  <si>
    <t>CE µS.cm</t>
  </si>
  <si>
    <t>arcilla%</t>
  </si>
  <si>
    <t xml:space="preserve">agua disponible % (p/p) </t>
  </si>
  <si>
    <t>Fe amorfo %</t>
  </si>
  <si>
    <t>P dispon. %</t>
  </si>
  <si>
    <t>N total %</t>
  </si>
  <si>
    <t>C total %</t>
  </si>
  <si>
    <t>CEC meqz/100g</t>
  </si>
  <si>
    <t>EDTA- Fe</t>
  </si>
  <si>
    <t>EDTA- Cu</t>
  </si>
  <si>
    <t>EDTA- Pb</t>
  </si>
  <si>
    <t>EDTA- Zn</t>
  </si>
  <si>
    <t>Ca (mg/L)</t>
  </si>
  <si>
    <t>Mg (mg/L)</t>
  </si>
  <si>
    <t>K (mg/L)</t>
  </si>
  <si>
    <t>Na (mg/L)</t>
  </si>
  <si>
    <t>T2</t>
  </si>
  <si>
    <t>T3</t>
  </si>
  <si>
    <t>C1</t>
  </si>
  <si>
    <t>G</t>
  </si>
  <si>
    <t>RT2</t>
  </si>
  <si>
    <t>Z3</t>
  </si>
  <si>
    <t>Z1</t>
  </si>
  <si>
    <t>Z2</t>
  </si>
  <si>
    <t>N1</t>
  </si>
  <si>
    <t>N2</t>
  </si>
  <si>
    <t>T1</t>
  </si>
  <si>
    <t xml:space="preserve">Replicates soil samples </t>
  </si>
  <si>
    <t xml:space="preserve">L </t>
  </si>
  <si>
    <t>Zona Lola</t>
  </si>
  <si>
    <t>SITO</t>
  </si>
  <si>
    <t>AREA</t>
  </si>
  <si>
    <t>TIPO</t>
  </si>
  <si>
    <t>SPECIE</t>
  </si>
  <si>
    <t xml:space="preserve">Al </t>
  </si>
  <si>
    <t xml:space="preserve">Cd </t>
  </si>
  <si>
    <t xml:space="preserve">Cu </t>
  </si>
  <si>
    <t xml:space="preserve">Fe </t>
  </si>
  <si>
    <t xml:space="preserve">K </t>
  </si>
  <si>
    <t xml:space="preserve">P </t>
  </si>
  <si>
    <t xml:space="preserve">Pb </t>
  </si>
  <si>
    <t xml:space="preserve">S </t>
  </si>
  <si>
    <t xml:space="preserve">Zn </t>
  </si>
  <si>
    <t>RIOTINTO</t>
  </si>
  <si>
    <t>CORTEX</t>
  </si>
  <si>
    <t>AU</t>
  </si>
  <si>
    <t>RT</t>
  </si>
  <si>
    <t>L</t>
  </si>
  <si>
    <t>CONTROLLO</t>
  </si>
  <si>
    <t>OL</t>
  </si>
  <si>
    <t>A</t>
  </si>
  <si>
    <t>GRANDE</t>
  </si>
  <si>
    <t>datos 2008 lola</t>
  </si>
  <si>
    <t>datos 2012 Lola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</si>
</sst>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2"/>
      <name val="Times New Roman"/>
      <family val="1"/>
    </font>
    <font>
      <sz val="12"/>
      <name val="Symbol"/>
      <family val="1"/>
      <charset val="2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Arial"/>
      <family val="2"/>
    </font>
    <font>
      <sz val="10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indexed="8"/>
      <name val="Times New Roman"/>
      <family val="1"/>
    </font>
    <font>
      <sz val="12"/>
      <name val="Arial"/>
      <family val="2"/>
    </font>
    <font>
      <sz val="12"/>
      <color indexed="8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12" fillId="0" borderId="0"/>
  </cellStyleXfs>
  <cellXfs count="55">
    <xf numFmtId="0" fontId="0" fillId="0" borderId="0" xfId="0"/>
    <xf numFmtId="0" fontId="0" fillId="0" borderId="1" xfId="0" applyBorder="1"/>
    <xf numFmtId="0" fontId="1" fillId="0" borderId="0" xfId="0" applyFont="1"/>
    <xf numFmtId="1" fontId="1" fillId="0" borderId="0" xfId="0" applyNumberFormat="1" applyFont="1"/>
    <xf numFmtId="2" fontId="0" fillId="2" borderId="0" xfId="0" applyNumberFormat="1" applyFill="1"/>
    <xf numFmtId="2" fontId="0" fillId="3" borderId="0" xfId="0" applyNumberFormat="1" applyFill="1"/>
    <xf numFmtId="2" fontId="0" fillId="4" borderId="0" xfId="0" applyNumberFormat="1" applyFill="1"/>
    <xf numFmtId="0" fontId="0" fillId="2" borderId="0" xfId="0" applyFill="1"/>
    <xf numFmtId="0" fontId="0" fillId="4" borderId="0" xfId="0" applyFill="1"/>
    <xf numFmtId="0" fontId="0" fillId="3" borderId="0" xfId="0" applyFill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1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2" fontId="0" fillId="0" borderId="0" xfId="0" applyNumberFormat="1"/>
    <xf numFmtId="2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 vertical="top" wrapText="1"/>
    </xf>
    <xf numFmtId="164" fontId="4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 vertical="top" wrapText="1"/>
    </xf>
    <xf numFmtId="2" fontId="7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2" fontId="9" fillId="0" borderId="0" xfId="0" applyNumberFormat="1" applyFont="1" applyAlignment="1">
      <alignment horizontal="left" vertical="top" wrapText="1"/>
    </xf>
    <xf numFmtId="2" fontId="10" fillId="0" borderId="0" xfId="0" applyNumberFormat="1" applyFont="1" applyAlignment="1">
      <alignment horizontal="left"/>
    </xf>
    <xf numFmtId="2" fontId="11" fillId="0" borderId="0" xfId="0" applyNumberFormat="1" applyFont="1" applyAlignment="1">
      <alignment horizontal="left" vertical="top" wrapText="1"/>
    </xf>
    <xf numFmtId="0" fontId="1" fillId="0" borderId="0" xfId="1" applyFont="1"/>
    <xf numFmtId="0" fontId="1" fillId="0" borderId="0" xfId="1" applyFont="1" applyAlignment="1">
      <alignment horizontal="center"/>
    </xf>
    <xf numFmtId="2" fontId="1" fillId="0" borderId="0" xfId="1" applyNumberFormat="1" applyFont="1"/>
    <xf numFmtId="2" fontId="1" fillId="0" borderId="0" xfId="1" applyNumberFormat="1" applyFont="1" applyAlignment="1">
      <alignment horizontal="center"/>
    </xf>
    <xf numFmtId="2" fontId="1" fillId="0" borderId="2" xfId="1" applyNumberFormat="1" applyFont="1" applyBorder="1"/>
    <xf numFmtId="2" fontId="1" fillId="0" borderId="2" xfId="1" applyNumberFormat="1" applyFont="1" applyBorder="1" applyAlignment="1">
      <alignment horizontal="center"/>
    </xf>
    <xf numFmtId="49" fontId="13" fillId="0" borderId="0" xfId="0" applyNumberFormat="1" applyFont="1" applyAlignment="1">
      <alignment horizontal="center"/>
    </xf>
    <xf numFmtId="49" fontId="13" fillId="0" borderId="0" xfId="0" applyNumberFormat="1" applyFont="1"/>
    <xf numFmtId="49" fontId="13" fillId="0" borderId="0" xfId="0" applyNumberFormat="1" applyFont="1" applyAlignment="1">
      <alignment horizontal="right"/>
    </xf>
    <xf numFmtId="0" fontId="14" fillId="0" borderId="0" xfId="0" applyFont="1" applyAlignment="1">
      <alignment horizontal="center"/>
    </xf>
    <xf numFmtId="0" fontId="14" fillId="0" borderId="0" xfId="0" applyFont="1"/>
    <xf numFmtId="2" fontId="14" fillId="0" borderId="0" xfId="0" applyNumberFormat="1" applyFont="1"/>
    <xf numFmtId="2" fontId="14" fillId="0" borderId="0" xfId="0" applyNumberFormat="1" applyFont="1" applyAlignment="1">
      <alignment horizontal="right"/>
    </xf>
    <xf numFmtId="0" fontId="14" fillId="5" borderId="0" xfId="0" applyFont="1" applyFill="1"/>
    <xf numFmtId="0" fontId="14" fillId="5" borderId="0" xfId="2" applyFont="1" applyFill="1" applyAlignment="1">
      <alignment horizontal="center"/>
    </xf>
    <xf numFmtId="0" fontId="14" fillId="5" borderId="0" xfId="0" applyFont="1" applyFill="1" applyAlignment="1">
      <alignment horizontal="center"/>
    </xf>
    <xf numFmtId="2" fontId="14" fillId="5" borderId="0" xfId="0" applyNumberFormat="1" applyFont="1" applyFill="1"/>
    <xf numFmtId="2" fontId="14" fillId="5" borderId="0" xfId="0" applyNumberFormat="1" applyFont="1" applyFill="1" applyAlignment="1">
      <alignment horizontal="right"/>
    </xf>
    <xf numFmtId="0" fontId="15" fillId="0" borderId="0" xfId="0" applyFont="1" applyAlignment="1">
      <alignment horizontal="center"/>
    </xf>
    <xf numFmtId="2" fontId="16" fillId="0" borderId="0" xfId="0" applyNumberFormat="1" applyFont="1"/>
    <xf numFmtId="2" fontId="16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15" fillId="5" borderId="0" xfId="0" applyFont="1" applyFill="1"/>
    <xf numFmtId="0" fontId="15" fillId="5" borderId="0" xfId="0" applyFont="1" applyFill="1" applyAlignment="1">
      <alignment horizontal="center"/>
    </xf>
    <xf numFmtId="0" fontId="15" fillId="0" borderId="0" xfId="0" applyFont="1"/>
  </cellXfs>
  <cellStyles count="3">
    <cellStyle name="Normal" xfId="0" builtinId="0"/>
    <cellStyle name="Normale 2" xfId="2" xr:uid="{3C3B4CF3-F45F-4E6A-8018-B6A70E60676E}"/>
    <cellStyle name="Normale 3" xfId="1" xr:uid="{69A0F8F8-E021-45FA-ADF1-33A43D3EA5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098DA-554D-49B4-ACE1-2088A2A0CF4D}">
  <dimension ref="A1:O27"/>
  <sheetViews>
    <sheetView workbookViewId="0">
      <selection activeCell="B19" sqref="B19"/>
    </sheetView>
  </sheetViews>
  <sheetFormatPr baseColWidth="10" defaultRowHeight="15" x14ac:dyDescent="0.25"/>
  <sheetData>
    <row r="1" spans="1:15" ht="15.75" thickBot="1" x14ac:dyDescent="0.3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3" spans="1:15" x14ac:dyDescent="0.25">
      <c r="C3" s="2" t="s">
        <v>0</v>
      </c>
      <c r="D3" s="3" t="s">
        <v>1</v>
      </c>
      <c r="E3" s="2" t="s">
        <v>2</v>
      </c>
      <c r="F3" s="2" t="s">
        <v>3</v>
      </c>
      <c r="G3" s="2" t="s">
        <v>4</v>
      </c>
      <c r="H3" s="2" t="s">
        <v>5</v>
      </c>
      <c r="I3" s="2" t="s">
        <v>6</v>
      </c>
      <c r="J3" s="3" t="s">
        <v>7</v>
      </c>
      <c r="K3" s="3" t="s">
        <v>8</v>
      </c>
      <c r="L3" s="3" t="s">
        <v>9</v>
      </c>
      <c r="M3" s="2" t="s">
        <v>10</v>
      </c>
      <c r="N3" s="3" t="s">
        <v>11</v>
      </c>
      <c r="O3" s="3" t="s">
        <v>12</v>
      </c>
    </row>
    <row r="5" spans="1:15" x14ac:dyDescent="0.25">
      <c r="A5">
        <v>1</v>
      </c>
      <c r="B5" t="s">
        <v>17</v>
      </c>
      <c r="C5">
        <v>2.8050000000000002</v>
      </c>
      <c r="D5">
        <v>4741.75</v>
      </c>
      <c r="E5">
        <v>4.5925000000000002</v>
      </c>
      <c r="F5">
        <v>263.9425</v>
      </c>
      <c r="G5">
        <v>5.57</v>
      </c>
      <c r="H5">
        <v>0.6</v>
      </c>
      <c r="I5">
        <v>0.38250000000000001</v>
      </c>
      <c r="J5">
        <v>454.19499999999999</v>
      </c>
      <c r="K5">
        <v>748.51250000000005</v>
      </c>
      <c r="L5">
        <v>568.73749999999995</v>
      </c>
      <c r="M5">
        <v>764.20249999999999</v>
      </c>
      <c r="N5">
        <v>3568.6274999999996</v>
      </c>
      <c r="O5">
        <v>175.4675</v>
      </c>
    </row>
    <row r="8" spans="1:15" x14ac:dyDescent="0.25">
      <c r="A8">
        <v>1</v>
      </c>
      <c r="B8" t="s">
        <v>18</v>
      </c>
      <c r="C8">
        <v>3.93</v>
      </c>
      <c r="D8">
        <v>8705.75</v>
      </c>
      <c r="E8">
        <v>1.4624999999999999</v>
      </c>
      <c r="F8">
        <v>17.88</v>
      </c>
      <c r="G8">
        <v>3.9325000000000001</v>
      </c>
      <c r="H8">
        <v>1.135</v>
      </c>
      <c r="I8">
        <v>0.51</v>
      </c>
      <c r="J8">
        <v>1408.0975000000001</v>
      </c>
      <c r="K8">
        <v>327.19499999999999</v>
      </c>
      <c r="L8">
        <v>466.89</v>
      </c>
      <c r="M8">
        <v>25.512499999999999</v>
      </c>
      <c r="N8">
        <v>362.2</v>
      </c>
      <c r="O8">
        <v>23.692499999999999</v>
      </c>
    </row>
    <row r="11" spans="1:15" x14ac:dyDescent="0.25">
      <c r="A11" t="s">
        <v>13</v>
      </c>
      <c r="C11" s="4">
        <f>C5/C8</f>
        <v>0.7137404580152672</v>
      </c>
      <c r="D11" s="4">
        <f t="shared" ref="D11:O11" si="0">D5/D8</f>
        <v>0.54466875341010257</v>
      </c>
      <c r="E11" s="4">
        <f t="shared" si="0"/>
        <v>3.1401709401709406</v>
      </c>
      <c r="F11" s="5">
        <f t="shared" si="0"/>
        <v>14.761884787472036</v>
      </c>
      <c r="G11" s="4">
        <f t="shared" si="0"/>
        <v>1.4164017800381437</v>
      </c>
      <c r="H11" s="4">
        <f t="shared" si="0"/>
        <v>0.52863436123348018</v>
      </c>
      <c r="I11" s="4">
        <f t="shared" si="0"/>
        <v>0.75</v>
      </c>
      <c r="J11" s="4">
        <f t="shared" si="0"/>
        <v>0.32255933981844293</v>
      </c>
      <c r="K11" s="4">
        <f t="shared" si="0"/>
        <v>2.2876648481792206</v>
      </c>
      <c r="L11" s="4">
        <f t="shared" si="0"/>
        <v>1.218140247167427</v>
      </c>
      <c r="M11" s="5">
        <f t="shared" si="0"/>
        <v>29.954042136207743</v>
      </c>
      <c r="N11" s="5">
        <f t="shared" si="0"/>
        <v>9.8526435670900039</v>
      </c>
      <c r="O11" s="5">
        <f t="shared" si="0"/>
        <v>7.4060356652949251</v>
      </c>
    </row>
    <row r="16" spans="1:15" x14ac:dyDescent="0.25">
      <c r="A16">
        <v>2</v>
      </c>
      <c r="B16" t="s">
        <v>17</v>
      </c>
      <c r="C16">
        <v>2.84</v>
      </c>
      <c r="D16">
        <v>415.5</v>
      </c>
      <c r="E16">
        <v>10.3475</v>
      </c>
      <c r="F16">
        <v>179.49</v>
      </c>
      <c r="G16">
        <v>9.8224999999999998</v>
      </c>
      <c r="H16">
        <v>0.61</v>
      </c>
      <c r="I16">
        <v>0.16</v>
      </c>
      <c r="J16">
        <v>174.715</v>
      </c>
      <c r="K16">
        <v>416.53250000000003</v>
      </c>
      <c r="L16">
        <v>225.5</v>
      </c>
      <c r="M16">
        <v>444.97750000000002</v>
      </c>
      <c r="N16">
        <v>976.88499999999999</v>
      </c>
      <c r="O16">
        <v>74.217500000000001</v>
      </c>
    </row>
    <row r="19" spans="1:15" x14ac:dyDescent="0.25">
      <c r="A19">
        <v>2</v>
      </c>
      <c r="B19" t="s">
        <v>18</v>
      </c>
      <c r="C19">
        <v>4.21</v>
      </c>
      <c r="D19">
        <v>3646</v>
      </c>
      <c r="E19">
        <v>2.0175000000000001</v>
      </c>
      <c r="F19">
        <v>47.042499999999997</v>
      </c>
      <c r="G19">
        <v>5.5425000000000004</v>
      </c>
      <c r="H19">
        <v>0.43</v>
      </c>
      <c r="I19">
        <v>0.55249999999999999</v>
      </c>
      <c r="J19">
        <v>1647.9575</v>
      </c>
      <c r="K19">
        <v>220.05</v>
      </c>
      <c r="L19">
        <v>239.27250000000001</v>
      </c>
      <c r="M19">
        <v>43.295000000000002</v>
      </c>
      <c r="N19">
        <v>273.77249999999998</v>
      </c>
      <c r="O19">
        <v>174.72</v>
      </c>
    </row>
    <row r="21" spans="1:15" x14ac:dyDescent="0.25">
      <c r="A21" t="s">
        <v>13</v>
      </c>
      <c r="C21" s="4">
        <f>C16/C19</f>
        <v>0.67458432304038007</v>
      </c>
      <c r="D21" s="4">
        <f t="shared" ref="D21:O21" si="1">D16/D19</f>
        <v>0.113960504662644</v>
      </c>
      <c r="E21" s="6">
        <f t="shared" si="1"/>
        <v>5.1288723667905822</v>
      </c>
      <c r="F21" s="6">
        <f t="shared" si="1"/>
        <v>3.8154859967051076</v>
      </c>
      <c r="G21" s="4">
        <f t="shared" si="1"/>
        <v>1.7722147045557057</v>
      </c>
      <c r="H21" s="4">
        <f t="shared" si="1"/>
        <v>1.4186046511627908</v>
      </c>
      <c r="I21" s="4">
        <f t="shared" si="1"/>
        <v>0.2895927601809955</v>
      </c>
      <c r="J21" s="4">
        <f t="shared" si="1"/>
        <v>0.10601911760467124</v>
      </c>
      <c r="K21" s="4">
        <f t="shared" si="1"/>
        <v>1.8928993410588504</v>
      </c>
      <c r="L21" s="4">
        <f t="shared" si="1"/>
        <v>0.94244010490131547</v>
      </c>
      <c r="M21" s="5">
        <f t="shared" si="1"/>
        <v>10.277803441505947</v>
      </c>
      <c r="N21" s="6">
        <f t="shared" si="1"/>
        <v>3.5682364006611329</v>
      </c>
      <c r="O21" s="4">
        <f t="shared" si="1"/>
        <v>0.42477964743589747</v>
      </c>
    </row>
    <row r="25" spans="1:15" x14ac:dyDescent="0.25">
      <c r="C25" s="7"/>
      <c r="D25" t="s">
        <v>14</v>
      </c>
    </row>
    <row r="26" spans="1:15" x14ac:dyDescent="0.25">
      <c r="C26" s="8"/>
      <c r="D26" t="s">
        <v>15</v>
      </c>
    </row>
    <row r="27" spans="1:15" x14ac:dyDescent="0.25">
      <c r="C27" s="9"/>
      <c r="D27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E9364-861A-49FB-9EB8-DD2B6FF27671}">
  <dimension ref="A1:X231"/>
  <sheetViews>
    <sheetView tabSelected="1" workbookViewId="0">
      <selection activeCell="D6" sqref="D6"/>
    </sheetView>
  </sheetViews>
  <sheetFormatPr baseColWidth="10" defaultRowHeight="15" x14ac:dyDescent="0.25"/>
  <cols>
    <col min="2" max="2" width="21.140625" customWidth="1"/>
  </cols>
  <sheetData>
    <row r="1" spans="1:24" ht="16.5" thickBot="1" x14ac:dyDescent="0.3">
      <c r="A1" s="10" t="s">
        <v>116</v>
      </c>
      <c r="B1" s="10"/>
      <c r="C1" s="10"/>
      <c r="D1" s="10"/>
      <c r="E1" s="11" t="s">
        <v>19</v>
      </c>
      <c r="F1" s="10" t="s">
        <v>20</v>
      </c>
      <c r="G1" s="10" t="s">
        <v>20</v>
      </c>
      <c r="H1" s="10" t="s">
        <v>20</v>
      </c>
      <c r="I1" s="10" t="s">
        <v>20</v>
      </c>
      <c r="J1" s="10" t="s">
        <v>20</v>
      </c>
      <c r="K1" s="10" t="s">
        <v>20</v>
      </c>
      <c r="L1" s="10" t="s">
        <v>21</v>
      </c>
      <c r="M1" s="12"/>
      <c r="N1" s="12"/>
      <c r="O1" s="12" t="s">
        <v>22</v>
      </c>
      <c r="P1" s="12"/>
      <c r="Q1" s="10"/>
      <c r="R1" s="12"/>
      <c r="S1" s="12" t="s">
        <v>23</v>
      </c>
      <c r="T1" s="12"/>
      <c r="U1" s="12"/>
      <c r="V1" s="10" t="s">
        <v>24</v>
      </c>
      <c r="W1" s="10" t="s">
        <v>25</v>
      </c>
      <c r="X1" s="10"/>
    </row>
    <row r="2" spans="1:24" ht="15.75" x14ac:dyDescent="0.25">
      <c r="A2" s="10" t="s">
        <v>26</v>
      </c>
      <c r="B2" s="10" t="s">
        <v>27</v>
      </c>
      <c r="C2" s="10" t="s">
        <v>28</v>
      </c>
      <c r="D2" s="10" t="s">
        <v>29</v>
      </c>
      <c r="E2" s="10" t="s">
        <v>30</v>
      </c>
      <c r="F2" s="10" t="s">
        <v>31</v>
      </c>
      <c r="G2" s="10" t="s">
        <v>32</v>
      </c>
      <c r="H2" s="10" t="s">
        <v>33</v>
      </c>
      <c r="I2" s="10" t="s">
        <v>34</v>
      </c>
      <c r="J2" s="10" t="s">
        <v>35</v>
      </c>
      <c r="K2" s="10" t="s">
        <v>36</v>
      </c>
      <c r="L2" s="10" t="s">
        <v>37</v>
      </c>
      <c r="M2" s="10" t="s">
        <v>38</v>
      </c>
      <c r="N2" s="10" t="s">
        <v>39</v>
      </c>
      <c r="O2" s="10" t="s">
        <v>40</v>
      </c>
      <c r="P2" s="10" t="s">
        <v>41</v>
      </c>
      <c r="Q2" s="10"/>
      <c r="R2" s="10" t="s">
        <v>42</v>
      </c>
      <c r="S2" s="10" t="s">
        <v>43</v>
      </c>
      <c r="T2" s="10" t="s">
        <v>44</v>
      </c>
      <c r="U2" s="10" t="s">
        <v>8</v>
      </c>
      <c r="V2" s="10"/>
      <c r="W2" s="10"/>
      <c r="X2" s="10"/>
    </row>
    <row r="3" spans="1:24" ht="15.75" x14ac:dyDescent="0.25">
      <c r="A3" s="10" t="s">
        <v>45</v>
      </c>
      <c r="B3" s="10" t="s">
        <v>46</v>
      </c>
      <c r="C3" s="10">
        <v>1</v>
      </c>
      <c r="D3" s="10">
        <v>4.75</v>
      </c>
      <c r="E3" s="13">
        <v>33.324570000000001</v>
      </c>
      <c r="F3" s="13">
        <v>20.072822332182696</v>
      </c>
      <c r="G3" s="14">
        <v>12.820104946219143</v>
      </c>
      <c r="H3" s="14">
        <v>0.68394648829431437</v>
      </c>
      <c r="I3" s="15">
        <v>3.3387697325907011</v>
      </c>
      <c r="J3" s="15">
        <v>1.9800000000000002E-2</v>
      </c>
      <c r="K3" s="15">
        <v>0.42959999999999998</v>
      </c>
      <c r="L3" s="15">
        <v>1.469966004977842</v>
      </c>
      <c r="M3" s="13">
        <v>51.491756303560621</v>
      </c>
      <c r="N3" s="13">
        <v>15.696722354678045</v>
      </c>
      <c r="O3" s="15">
        <v>9.1322609648043738</v>
      </c>
      <c r="P3" s="15">
        <v>1.0151511306245717</v>
      </c>
      <c r="Q3" s="15"/>
      <c r="R3" s="15">
        <v>0.1</v>
      </c>
      <c r="S3" s="15">
        <v>9.0534979423868317E-2</v>
      </c>
      <c r="T3" s="15">
        <v>0.15711412770236299</v>
      </c>
      <c r="U3" s="15">
        <v>8.2189529053998525E-2</v>
      </c>
      <c r="V3" s="10"/>
      <c r="W3" s="16"/>
      <c r="X3" s="16"/>
    </row>
    <row r="4" spans="1:24" ht="15.75" x14ac:dyDescent="0.25">
      <c r="A4" s="10" t="s">
        <v>45</v>
      </c>
      <c r="B4" s="10" t="s">
        <v>47</v>
      </c>
      <c r="C4" s="10">
        <v>1</v>
      </c>
      <c r="D4" s="10">
        <v>4.4800000000000004</v>
      </c>
      <c r="E4" s="13">
        <v>52.789379999999994</v>
      </c>
      <c r="F4" s="13">
        <v>15.821115916040956</v>
      </c>
      <c r="G4" s="14">
        <v>13.94870289842944</v>
      </c>
      <c r="H4" s="14">
        <v>3.7220982142857144</v>
      </c>
      <c r="I4" s="15">
        <v>3.9952405863105311</v>
      </c>
      <c r="J4" s="15">
        <v>0.1404</v>
      </c>
      <c r="K4" s="15">
        <v>2.0541999999999998</v>
      </c>
      <c r="L4" s="15">
        <v>2.3366497461928937</v>
      </c>
      <c r="M4" s="13">
        <v>1695.4314720812183</v>
      </c>
      <c r="N4" s="13">
        <v>94.701817251087789</v>
      </c>
      <c r="O4" s="15">
        <v>154.10958904109589</v>
      </c>
      <c r="P4" s="15">
        <v>10.350404312668463</v>
      </c>
      <c r="Q4" s="15"/>
      <c r="R4" s="15">
        <v>2.2647058823529411</v>
      </c>
      <c r="S4" s="15">
        <v>0.91987412248850153</v>
      </c>
      <c r="T4" s="15">
        <v>0.36421911421911418</v>
      </c>
      <c r="U4" s="15">
        <v>6.7699714156762444E-2</v>
      </c>
      <c r="V4" s="10"/>
      <c r="W4" s="16"/>
      <c r="X4" s="16"/>
    </row>
    <row r="5" spans="1:24" ht="15.75" x14ac:dyDescent="0.25">
      <c r="A5" s="10" t="s">
        <v>45</v>
      </c>
      <c r="B5" s="10" t="s">
        <v>48</v>
      </c>
      <c r="C5" s="10">
        <v>1</v>
      </c>
      <c r="D5" s="10">
        <v>4.0999999999999996</v>
      </c>
      <c r="E5" s="13">
        <v>75.778560000000013</v>
      </c>
      <c r="F5" s="13">
        <v>23.629024318202912</v>
      </c>
      <c r="G5" s="14">
        <v>11.969210962850699</v>
      </c>
      <c r="H5" s="14">
        <v>3.950758660177498</v>
      </c>
      <c r="I5" s="15">
        <v>1.3215765317789963</v>
      </c>
      <c r="J5" s="15">
        <v>0.17119999999999999</v>
      </c>
      <c r="K5" s="15">
        <v>4.4986999999999995</v>
      </c>
      <c r="L5" s="15">
        <v>2.6774111675126906</v>
      </c>
      <c r="M5" s="13">
        <v>1634.5177664974619</v>
      </c>
      <c r="N5" s="13">
        <v>75.761453800870228</v>
      </c>
      <c r="O5" s="15">
        <v>37.671232876712331</v>
      </c>
      <c r="P5" s="15">
        <v>5.7142857142857144</v>
      </c>
      <c r="Q5" s="15"/>
      <c r="R5" s="15">
        <v>1.4350000000000001</v>
      </c>
      <c r="S5" s="15">
        <v>0.41975308641975306</v>
      </c>
      <c r="T5" s="15">
        <v>0.29637437725673016</v>
      </c>
      <c r="U5" s="15">
        <v>8.4718670076726343E-2</v>
      </c>
      <c r="V5" s="10"/>
      <c r="W5" s="16"/>
      <c r="X5" s="16"/>
    </row>
    <row r="6" spans="1:24" ht="15.75" x14ac:dyDescent="0.25">
      <c r="A6" s="10" t="s">
        <v>45</v>
      </c>
      <c r="B6" s="10" t="s">
        <v>49</v>
      </c>
      <c r="C6" s="10">
        <v>1</v>
      </c>
      <c r="D6" s="10">
        <v>4.0999999999999996</v>
      </c>
      <c r="E6" s="13">
        <v>74.903849999999991</v>
      </c>
      <c r="F6" s="13">
        <v>2.9821073558653834</v>
      </c>
      <c r="G6" s="14">
        <v>10.10385835585388</v>
      </c>
      <c r="H6" s="14">
        <v>22.38614038221111</v>
      </c>
      <c r="I6" s="15">
        <v>0.23931969388352042</v>
      </c>
      <c r="J6" s="15">
        <v>3.3599999999999998E-2</v>
      </c>
      <c r="K6" s="15">
        <v>1.2962</v>
      </c>
      <c r="L6" s="15">
        <v>1.6100288257467767</v>
      </c>
      <c r="M6" s="13">
        <v>335.02538071065993</v>
      </c>
      <c r="N6" s="13">
        <v>22.011773739442027</v>
      </c>
      <c r="O6" s="15">
        <v>41.095890410958908</v>
      </c>
      <c r="P6" s="15">
        <v>1.2938005390835579</v>
      </c>
      <c r="Q6" s="15"/>
      <c r="R6" s="15">
        <v>0.24509803921568626</v>
      </c>
      <c r="S6" s="15">
        <v>0.22593399499717587</v>
      </c>
      <c r="T6" s="15">
        <v>4.7134238310708898E-2</v>
      </c>
      <c r="U6" s="15">
        <v>8.0577969660782858E-2</v>
      </c>
      <c r="V6" s="10"/>
      <c r="W6" s="16"/>
      <c r="X6" s="16"/>
    </row>
    <row r="7" spans="1:24" ht="15.75" x14ac:dyDescent="0.25">
      <c r="A7" s="10" t="s">
        <v>45</v>
      </c>
      <c r="B7" s="10" t="s">
        <v>50</v>
      </c>
      <c r="C7" s="10">
        <v>1</v>
      </c>
      <c r="D7" s="10">
        <v>3.69</v>
      </c>
      <c r="E7" s="13">
        <v>164.90448000000001</v>
      </c>
      <c r="F7" s="13">
        <v>23.272722706862638</v>
      </c>
      <c r="G7" s="14">
        <v>16.901172760250915</v>
      </c>
      <c r="H7" s="14">
        <v>4.6803369657354086</v>
      </c>
      <c r="I7" s="15">
        <v>0.20873995522062616</v>
      </c>
      <c r="J7" s="15">
        <v>2.6249999999999999E-2</v>
      </c>
      <c r="K7" s="15">
        <v>0.97850000000000004</v>
      </c>
      <c r="L7" s="15">
        <v>0.52295558934397646</v>
      </c>
      <c r="M7" s="13">
        <v>720.81218274111677</v>
      </c>
      <c r="N7" s="13">
        <v>3.5833120040952142</v>
      </c>
      <c r="O7" s="15">
        <v>27.397260273972606</v>
      </c>
      <c r="P7" s="15">
        <v>0.8625336927223719</v>
      </c>
      <c r="Q7" s="15"/>
      <c r="R7" s="15">
        <v>0.34313725490196073</v>
      </c>
      <c r="S7" s="15">
        <v>0.29056725570886788</v>
      </c>
      <c r="T7" s="15">
        <v>0.2304864253393665</v>
      </c>
      <c r="U7" s="15">
        <v>8.0577969660782858E-2</v>
      </c>
      <c r="V7" s="10"/>
      <c r="W7" s="10"/>
      <c r="X7" s="10"/>
    </row>
    <row r="8" spans="1:24" ht="15.75" x14ac:dyDescent="0.25">
      <c r="A8" s="10" t="s">
        <v>51</v>
      </c>
      <c r="B8" s="10" t="s">
        <v>52</v>
      </c>
      <c r="C8" s="10">
        <v>1</v>
      </c>
      <c r="D8" s="15">
        <v>6.43</v>
      </c>
      <c r="E8" s="13">
        <v>88.2</v>
      </c>
      <c r="F8" s="13">
        <v>25.720013857270331</v>
      </c>
      <c r="G8" s="14">
        <v>12.1</v>
      </c>
      <c r="H8" s="14">
        <v>2.69</v>
      </c>
      <c r="I8" s="15">
        <v>1.0114718261910165</v>
      </c>
      <c r="J8" s="15">
        <v>0.23955749999999998</v>
      </c>
      <c r="K8" s="15">
        <v>5.16</v>
      </c>
      <c r="L8" s="15">
        <v>3.6794985012945336</v>
      </c>
      <c r="M8" s="13">
        <v>146.83044554455446</v>
      </c>
      <c r="N8" s="15">
        <v>2.8419999999999996</v>
      </c>
      <c r="O8" s="15">
        <v>6.0069999999999997</v>
      </c>
      <c r="P8" s="15">
        <v>6.0069999999999997</v>
      </c>
      <c r="Q8" s="15"/>
      <c r="R8" s="15">
        <v>3.3948244147157194</v>
      </c>
      <c r="S8" s="15">
        <v>0.1565585366707159</v>
      </c>
      <c r="T8" s="15">
        <v>9.7414459626851163E-2</v>
      </c>
      <c r="U8" s="15">
        <v>0.55338852186712761</v>
      </c>
      <c r="V8" s="10"/>
      <c r="W8" s="10"/>
      <c r="X8" s="10"/>
    </row>
    <row r="9" spans="1:24" ht="15.75" x14ac:dyDescent="0.25">
      <c r="A9" s="10"/>
      <c r="B9" s="10"/>
      <c r="C9" s="10"/>
      <c r="D9" s="15"/>
      <c r="E9" s="13"/>
      <c r="F9" s="13"/>
      <c r="G9" s="14"/>
      <c r="H9" s="14"/>
      <c r="I9" s="15"/>
      <c r="J9" s="15"/>
      <c r="K9" s="15"/>
      <c r="L9" s="15"/>
      <c r="M9" s="13"/>
      <c r="N9" s="15"/>
      <c r="O9" s="15"/>
      <c r="P9" s="15"/>
      <c r="Q9" s="15"/>
      <c r="R9" s="15"/>
      <c r="S9" s="15"/>
      <c r="T9" s="15"/>
      <c r="U9" s="15"/>
      <c r="V9" s="10"/>
      <c r="W9" s="10"/>
      <c r="X9" s="10"/>
    </row>
    <row r="10" spans="1:24" ht="15.75" x14ac:dyDescent="0.25">
      <c r="A10" s="10"/>
      <c r="B10" s="10" t="s">
        <v>90</v>
      </c>
      <c r="C10" s="10"/>
      <c r="D10" s="15"/>
      <c r="E10" s="13"/>
      <c r="F10" s="13"/>
      <c r="G10" s="14"/>
      <c r="H10" s="14"/>
      <c r="I10" s="15"/>
      <c r="J10" s="15"/>
      <c r="K10" s="15"/>
      <c r="L10" s="15"/>
      <c r="M10" s="13"/>
      <c r="N10" s="15"/>
      <c r="O10" s="15"/>
      <c r="P10" s="15"/>
      <c r="Q10" s="15"/>
      <c r="R10" s="15"/>
      <c r="S10" s="15"/>
      <c r="T10" s="15"/>
      <c r="U10" s="15"/>
      <c r="V10" s="10"/>
      <c r="W10" s="10"/>
      <c r="X10" s="10"/>
    </row>
    <row r="11" spans="1:24" ht="15.75" x14ac:dyDescent="0.25">
      <c r="A11" s="10" t="s">
        <v>51</v>
      </c>
      <c r="B11" s="10" t="s">
        <v>91</v>
      </c>
      <c r="C11" s="10">
        <v>1</v>
      </c>
      <c r="D11" s="17">
        <v>5.9450000000000003</v>
      </c>
      <c r="E11" s="18">
        <v>71.248415499999993</v>
      </c>
      <c r="F11" s="13">
        <v>25.720013857270331</v>
      </c>
      <c r="G11" s="14">
        <v>12.1</v>
      </c>
      <c r="H11" s="19">
        <v>2.69</v>
      </c>
      <c r="I11" s="19">
        <v>0.99294365238203297</v>
      </c>
      <c r="J11" s="20">
        <v>0.232015</v>
      </c>
      <c r="K11" s="20">
        <v>5.0575000000000001</v>
      </c>
      <c r="L11" s="19">
        <v>3.9968447806461356</v>
      </c>
      <c r="M11" s="19">
        <v>156</v>
      </c>
      <c r="N11" s="19">
        <v>2.9559999999999995</v>
      </c>
      <c r="O11" s="19">
        <v>5.556</v>
      </c>
      <c r="P11" s="19">
        <v>5.556</v>
      </c>
      <c r="Q11" s="15"/>
      <c r="R11" s="19">
        <v>2.2043222003929275</v>
      </c>
      <c r="S11" s="19">
        <v>0.16044531761624101</v>
      </c>
      <c r="T11" s="19">
        <v>0.16093431032839264</v>
      </c>
      <c r="U11" s="19">
        <v>0.55338852186712761</v>
      </c>
      <c r="V11" s="14">
        <f>R11/T11</f>
        <v>13.697030769230771</v>
      </c>
      <c r="W11" s="15">
        <f>S11/T11</f>
        <v>0.99696153846153857</v>
      </c>
      <c r="X11" s="10"/>
    </row>
    <row r="12" spans="1:24" ht="15.75" x14ac:dyDescent="0.25">
      <c r="A12" s="10" t="s">
        <v>51</v>
      </c>
      <c r="B12" s="10" t="s">
        <v>91</v>
      </c>
      <c r="C12" s="10">
        <v>1</v>
      </c>
      <c r="D12" s="19">
        <v>6.57</v>
      </c>
      <c r="E12" s="21">
        <v>88.2</v>
      </c>
      <c r="F12" s="13"/>
      <c r="G12" s="14"/>
      <c r="H12" s="19">
        <v>2.66</v>
      </c>
      <c r="I12" s="19">
        <v>1.03</v>
      </c>
      <c r="J12" s="22">
        <v>0.21976000000000001</v>
      </c>
      <c r="K12" s="22">
        <v>5.14</v>
      </c>
      <c r="L12" s="19">
        <v>6.4169391907166018</v>
      </c>
      <c r="M12" s="19">
        <v>218.24029126213594</v>
      </c>
      <c r="N12" s="19">
        <v>2.2639999999999998</v>
      </c>
      <c r="O12" s="19">
        <v>5.5879999999999992</v>
      </c>
      <c r="P12" s="19">
        <v>5.5879999999999992</v>
      </c>
      <c r="Q12" s="15"/>
      <c r="R12" s="17">
        <v>3.8069565217391306</v>
      </c>
      <c r="S12" s="17">
        <v>0.18260869565217391</v>
      </c>
      <c r="T12" s="17">
        <v>9.8627434864798233E-2</v>
      </c>
      <c r="U12" s="17">
        <v>0.55985044994855759</v>
      </c>
      <c r="V12" s="14">
        <f>R12/T12</f>
        <v>38.599366666666668</v>
      </c>
      <c r="W12" s="15">
        <f>S12/T12</f>
        <v>1.8514999999999999</v>
      </c>
      <c r="X12" s="10"/>
    </row>
    <row r="13" spans="1:24" ht="15.75" x14ac:dyDescent="0.25">
      <c r="A13" s="10" t="s">
        <v>51</v>
      </c>
      <c r="B13" s="10" t="s">
        <v>91</v>
      </c>
      <c r="C13" s="10">
        <v>1</v>
      </c>
      <c r="D13" s="19">
        <v>6.29</v>
      </c>
      <c r="E13" s="21">
        <v>88.2</v>
      </c>
      <c r="F13" s="13"/>
      <c r="G13" s="14"/>
      <c r="H13" s="19">
        <v>2.71</v>
      </c>
      <c r="I13" s="19">
        <v>1.1100000000000001</v>
      </c>
      <c r="J13" s="22">
        <v>0.25274000000000002</v>
      </c>
      <c r="K13" s="22">
        <v>5.18</v>
      </c>
      <c r="L13" s="19">
        <v>3.3621522219429312</v>
      </c>
      <c r="M13" s="19">
        <v>137.66089108910893</v>
      </c>
      <c r="N13" s="19">
        <v>2.7279999999999998</v>
      </c>
      <c r="O13" s="19">
        <v>7.1519999999999992</v>
      </c>
      <c r="P13" s="19">
        <v>7.1519999999999992</v>
      </c>
      <c r="Q13" s="15"/>
      <c r="R13" s="19">
        <v>4.786259541984732</v>
      </c>
      <c r="S13" s="19">
        <v>0.15267175572519082</v>
      </c>
      <c r="T13" s="19">
        <v>9.6201484388904107E-2</v>
      </c>
      <c r="U13" s="19">
        <v>0.4059030235365173</v>
      </c>
      <c r="V13" s="14">
        <f>R13/T13</f>
        <v>49.752449999999996</v>
      </c>
      <c r="W13" s="15">
        <f>S13/T13</f>
        <v>1.587</v>
      </c>
      <c r="X13" s="10"/>
    </row>
    <row r="14" spans="1:24" ht="15.75" x14ac:dyDescent="0.25">
      <c r="A14" s="10" t="s">
        <v>51</v>
      </c>
      <c r="B14" s="10" t="s">
        <v>91</v>
      </c>
      <c r="C14" s="10">
        <v>1</v>
      </c>
      <c r="D14" s="19">
        <v>6.59</v>
      </c>
      <c r="E14" s="21">
        <v>88.3</v>
      </c>
      <c r="F14" s="13"/>
      <c r="G14" s="14"/>
      <c r="H14" s="19">
        <v>2.69</v>
      </c>
      <c r="I14" s="19">
        <v>0.93</v>
      </c>
      <c r="J14" s="22">
        <v>0.24709999999999999</v>
      </c>
      <c r="K14" s="22">
        <v>5.19</v>
      </c>
      <c r="L14" s="19">
        <v>3.1962405012665025</v>
      </c>
      <c r="M14" s="19">
        <v>94.275812619502872</v>
      </c>
      <c r="N14" s="19">
        <v>3.3839999999999999</v>
      </c>
      <c r="O14" s="19">
        <v>6.4259999999999993</v>
      </c>
      <c r="P14" s="19">
        <v>6.4259999999999993</v>
      </c>
      <c r="Q14" s="15"/>
      <c r="R14" s="19">
        <v>2.9826923076923078</v>
      </c>
      <c r="S14" s="19">
        <v>0.14423076923076922</v>
      </c>
      <c r="T14" s="19">
        <v>8.4823808831370251E-2</v>
      </c>
      <c r="U14" s="19">
        <v>0.69644857655860226</v>
      </c>
      <c r="V14" s="14">
        <f>R14/T14</f>
        <v>35.163385714285724</v>
      </c>
      <c r="W14" s="15">
        <f>S14/T14</f>
        <v>1.7003571428571431</v>
      </c>
      <c r="X14" s="10"/>
    </row>
    <row r="15" spans="1:24" ht="15.75" x14ac:dyDescent="0.25">
      <c r="A15" s="10"/>
      <c r="B15" s="10"/>
      <c r="C15" s="10" t="s">
        <v>53</v>
      </c>
      <c r="D15" s="23">
        <f>AVERAGE(D11:D14)</f>
        <v>6.3487499999999999</v>
      </c>
      <c r="E15" s="23">
        <f t="shared" ref="E15:W15" si="0">AVERAGE(E11:E14)</f>
        <v>83.987103875000003</v>
      </c>
      <c r="F15" s="23">
        <f t="shared" si="0"/>
        <v>25.720013857270331</v>
      </c>
      <c r="G15" s="23">
        <f t="shared" si="0"/>
        <v>12.1</v>
      </c>
      <c r="H15" s="23">
        <f t="shared" si="0"/>
        <v>2.6874999999999996</v>
      </c>
      <c r="I15" s="23">
        <f t="shared" si="0"/>
        <v>1.0157359130955081</v>
      </c>
      <c r="J15" s="23">
        <f t="shared" si="0"/>
        <v>0.23790375</v>
      </c>
      <c r="K15" s="23">
        <f t="shared" si="0"/>
        <v>5.1418749999999998</v>
      </c>
      <c r="L15" s="23">
        <f t="shared" si="0"/>
        <v>4.2430441736430424</v>
      </c>
      <c r="M15" s="23">
        <f t="shared" si="0"/>
        <v>151.54424874268693</v>
      </c>
      <c r="N15" s="23">
        <f t="shared" si="0"/>
        <v>2.8329999999999997</v>
      </c>
      <c r="O15" s="23">
        <f t="shared" si="0"/>
        <v>6.1804999999999994</v>
      </c>
      <c r="P15" s="23">
        <f t="shared" si="0"/>
        <v>6.1804999999999994</v>
      </c>
      <c r="Q15" s="23"/>
      <c r="R15" s="23">
        <f t="shared" si="0"/>
        <v>3.4450576429522743</v>
      </c>
      <c r="S15" s="23">
        <f t="shared" si="0"/>
        <v>0.15998913455609373</v>
      </c>
      <c r="T15" s="23">
        <f t="shared" si="0"/>
        <v>0.1101467596033663</v>
      </c>
      <c r="U15" s="23">
        <f t="shared" si="0"/>
        <v>0.55389764297770117</v>
      </c>
      <c r="V15" s="23">
        <f t="shared" si="0"/>
        <v>34.303058287545795</v>
      </c>
      <c r="W15" s="23">
        <f t="shared" si="0"/>
        <v>1.5339546703296705</v>
      </c>
      <c r="X15" s="10"/>
    </row>
    <row r="16" spans="1:24" ht="15.75" x14ac:dyDescent="0.25">
      <c r="A16" s="10"/>
      <c r="B16" s="10"/>
      <c r="C16" s="10" t="s">
        <v>54</v>
      </c>
      <c r="D16" s="24">
        <f>STDEV(D11:D15)</f>
        <v>0.26154289801101455</v>
      </c>
      <c r="E16" s="24">
        <f t="shared" ref="E16:W16" si="1">STDEV(E11:E15)</f>
        <v>7.3547984680152929</v>
      </c>
      <c r="F16" s="24">
        <f t="shared" si="1"/>
        <v>0</v>
      </c>
      <c r="G16" s="24">
        <f t="shared" si="1"/>
        <v>0</v>
      </c>
      <c r="H16" s="24">
        <f t="shared" si="1"/>
        <v>1.7853571071357054E-2</v>
      </c>
      <c r="I16" s="24">
        <f t="shared" si="1"/>
        <v>6.5113969695273624E-2</v>
      </c>
      <c r="J16" s="24">
        <f t="shared" si="1"/>
        <v>1.2928247839034492E-2</v>
      </c>
      <c r="K16" s="24">
        <f t="shared" si="1"/>
        <v>5.2182821646591701E-2</v>
      </c>
      <c r="L16" s="24">
        <f t="shared" si="1"/>
        <v>1.2901746243668286</v>
      </c>
      <c r="M16" s="24">
        <f t="shared" si="1"/>
        <v>44.555126536560195</v>
      </c>
      <c r="N16" s="24">
        <f t="shared" si="1"/>
        <v>0.40420168233197745</v>
      </c>
      <c r="O16" s="24">
        <f t="shared" si="1"/>
        <v>0.66051854629525719</v>
      </c>
      <c r="P16" s="24">
        <f t="shared" si="1"/>
        <v>0.66051854629525719</v>
      </c>
      <c r="Q16" s="24"/>
      <c r="R16" s="24">
        <f t="shared" si="1"/>
        <v>0.95955712103403079</v>
      </c>
      <c r="S16" s="24">
        <f t="shared" si="1"/>
        <v>1.4262913077672856E-2</v>
      </c>
      <c r="T16" s="24">
        <f t="shared" si="1"/>
        <v>2.978167510268577E-2</v>
      </c>
      <c r="U16" s="24">
        <f t="shared" si="1"/>
        <v>0.10278481303610085</v>
      </c>
      <c r="V16" s="24">
        <f t="shared" si="1"/>
        <v>13.062259599128575</v>
      </c>
      <c r="W16" s="24">
        <f t="shared" si="1"/>
        <v>0.32392138318273705</v>
      </c>
      <c r="X16" s="10"/>
    </row>
    <row r="17" spans="1:24" ht="15.75" x14ac:dyDescent="0.25">
      <c r="A17" s="10" t="s">
        <v>45</v>
      </c>
      <c r="B17" s="10" t="s">
        <v>55</v>
      </c>
      <c r="C17" s="10">
        <v>2</v>
      </c>
      <c r="D17" s="15">
        <v>4.6500000000000004</v>
      </c>
      <c r="E17" s="13">
        <v>193.93473</v>
      </c>
      <c r="F17" s="13">
        <v>12.269284113943822</v>
      </c>
      <c r="G17" s="14">
        <v>9.449898202584782</v>
      </c>
      <c r="H17" s="14">
        <v>5.1914082799237837</v>
      </c>
      <c r="I17" s="15">
        <v>2.7823081104922509</v>
      </c>
      <c r="J17" s="15">
        <v>0.13189999999999999</v>
      </c>
      <c r="K17" s="15">
        <v>6.5304000000000002</v>
      </c>
      <c r="L17" s="15">
        <v>2.3041962774957701</v>
      </c>
      <c r="M17" s="13">
        <v>290.74961210367383</v>
      </c>
      <c r="N17" s="13">
        <v>59.107943916504766</v>
      </c>
      <c r="O17" s="13">
        <v>49.667948962730513</v>
      </c>
      <c r="P17" s="15">
        <v>8.4261556296901237</v>
      </c>
      <c r="Q17" s="19"/>
      <c r="R17" s="15">
        <v>1.885</v>
      </c>
      <c r="S17" s="15">
        <v>0.44444444444444442</v>
      </c>
      <c r="T17" s="15">
        <v>0.2804487179487179</v>
      </c>
      <c r="U17" s="15">
        <v>0.15281329923273659</v>
      </c>
      <c r="V17" s="15"/>
      <c r="W17" s="15"/>
      <c r="X17" s="15"/>
    </row>
    <row r="18" spans="1:24" ht="15.75" x14ac:dyDescent="0.25">
      <c r="A18" s="10" t="s">
        <v>45</v>
      </c>
      <c r="B18" s="10" t="s">
        <v>47</v>
      </c>
      <c r="C18" s="10">
        <v>2</v>
      </c>
      <c r="D18" s="15">
        <v>3.45</v>
      </c>
      <c r="E18" s="13">
        <v>369.42374999999998</v>
      </c>
      <c r="F18" s="13">
        <v>16.655183243547999</v>
      </c>
      <c r="G18" s="14">
        <v>16.053372501570049</v>
      </c>
      <c r="H18" s="14">
        <v>5.2315312264365339</v>
      </c>
      <c r="I18" s="15">
        <v>0.38977956939614944</v>
      </c>
      <c r="J18" s="15">
        <v>0.11205000000000001</v>
      </c>
      <c r="K18" s="15">
        <v>2.4354999999999998</v>
      </c>
      <c r="L18" s="15">
        <v>2.2636294416243654</v>
      </c>
      <c r="M18" s="13">
        <v>1406.0913705583757</v>
      </c>
      <c r="N18" s="13">
        <v>22.178141796775115</v>
      </c>
      <c r="O18" s="13">
        <v>29.109589041095894</v>
      </c>
      <c r="P18" s="15">
        <v>1.6172506738544474</v>
      </c>
      <c r="Q18" s="19"/>
      <c r="R18" s="15">
        <v>1.2324999999999999</v>
      </c>
      <c r="S18" s="15">
        <v>1.868312757201646</v>
      </c>
      <c r="T18" s="15">
        <v>0.2003205128205128</v>
      </c>
      <c r="U18" s="15">
        <v>9.7346547314578008E-2</v>
      </c>
      <c r="V18" s="15"/>
      <c r="W18" s="15"/>
      <c r="X18" s="15"/>
    </row>
    <row r="19" spans="1:24" ht="15.75" x14ac:dyDescent="0.25">
      <c r="A19" s="10" t="s">
        <v>45</v>
      </c>
      <c r="B19" s="10" t="s">
        <v>56</v>
      </c>
      <c r="C19" s="10">
        <v>2</v>
      </c>
      <c r="D19" s="15">
        <v>4.5662500000000001</v>
      </c>
      <c r="E19" s="13">
        <v>257.72835249999997</v>
      </c>
      <c r="F19" s="13">
        <v>16.44501232989608</v>
      </c>
      <c r="G19" s="14">
        <v>7.0576120500668402</v>
      </c>
      <c r="H19" s="14">
        <v>5.7644827458151484</v>
      </c>
      <c r="I19" s="15">
        <v>0.55580281428600897</v>
      </c>
      <c r="J19" s="15">
        <v>8.7838333333333338E-2</v>
      </c>
      <c r="K19" s="15">
        <v>1.19</v>
      </c>
      <c r="L19" s="15">
        <v>3.6850000000000001</v>
      </c>
      <c r="M19" s="13">
        <v>298.89</v>
      </c>
      <c r="N19" s="13">
        <v>59.68</v>
      </c>
      <c r="O19" s="13">
        <v>13.095000000000001</v>
      </c>
      <c r="P19" s="15">
        <v>9.15</v>
      </c>
      <c r="Q19" s="19"/>
      <c r="R19" s="15">
        <v>0.87506714371572369</v>
      </c>
      <c r="S19" s="15">
        <v>0.51388125892119296</v>
      </c>
      <c r="T19" s="15">
        <v>0.20674873724431486</v>
      </c>
      <c r="U19" s="15">
        <v>0.11826653335262841</v>
      </c>
      <c r="V19" s="15"/>
      <c r="W19" s="15"/>
      <c r="X19" s="15"/>
    </row>
    <row r="20" spans="1:24" ht="15.75" x14ac:dyDescent="0.25">
      <c r="A20" s="10" t="s">
        <v>45</v>
      </c>
      <c r="B20" s="10" t="s">
        <v>57</v>
      </c>
      <c r="C20" s="10">
        <v>2</v>
      </c>
      <c r="D20" s="15">
        <v>6.9225000000000003</v>
      </c>
      <c r="E20" s="13">
        <v>404.08089500000006</v>
      </c>
      <c r="F20" s="13">
        <v>18.092410465764036</v>
      </c>
      <c r="G20" s="14">
        <v>7.9012400013557169</v>
      </c>
      <c r="H20" s="14">
        <v>2.04083886101761</v>
      </c>
      <c r="I20" s="15">
        <v>71.4020298347329</v>
      </c>
      <c r="J20" s="15">
        <v>0.18273</v>
      </c>
      <c r="K20" s="15">
        <v>2.605</v>
      </c>
      <c r="L20" s="15">
        <v>2.57</v>
      </c>
      <c r="M20" s="13">
        <v>395.04</v>
      </c>
      <c r="N20" s="13">
        <v>100.14</v>
      </c>
      <c r="O20" s="13">
        <v>35.76</v>
      </c>
      <c r="P20" s="13">
        <v>28.335000000000001</v>
      </c>
      <c r="Q20" s="19"/>
      <c r="R20" s="15">
        <v>2.6045137485857444</v>
      </c>
      <c r="S20" s="15">
        <v>0.64946594220030751</v>
      </c>
      <c r="T20" s="15">
        <v>0.23024008933337184</v>
      </c>
      <c r="U20" s="15">
        <v>0.13768321214922147</v>
      </c>
      <c r="V20" s="15"/>
      <c r="W20" s="15"/>
      <c r="X20" s="15"/>
    </row>
    <row r="21" spans="1:24" ht="15.75" x14ac:dyDescent="0.25">
      <c r="A21" s="10" t="s">
        <v>51</v>
      </c>
      <c r="B21" s="10" t="s">
        <v>58</v>
      </c>
      <c r="C21" s="10">
        <v>2</v>
      </c>
      <c r="D21" s="15">
        <v>7.6574999999999998</v>
      </c>
      <c r="E21" s="13">
        <v>230.5</v>
      </c>
      <c r="F21" s="13">
        <v>25.330386019821361</v>
      </c>
      <c r="G21" s="14">
        <v>15.012149257644708</v>
      </c>
      <c r="H21" s="14">
        <v>2.29</v>
      </c>
      <c r="I21" s="15">
        <v>8.0919084119091345</v>
      </c>
      <c r="J21" s="15">
        <v>0.20297500000000002</v>
      </c>
      <c r="K21" s="15">
        <v>3.5437500000000002</v>
      </c>
      <c r="L21" s="15">
        <v>9.284234631307525</v>
      </c>
      <c r="M21" s="15">
        <v>267.44</v>
      </c>
      <c r="N21" s="15">
        <v>4.9000000000000004</v>
      </c>
      <c r="O21" s="25">
        <v>5.2560000000000002</v>
      </c>
      <c r="P21" s="15">
        <v>1.7359999999999998</v>
      </c>
      <c r="Q21" s="10"/>
      <c r="R21" s="15">
        <v>5.6175415368726913</v>
      </c>
      <c r="S21" s="15">
        <v>1.1144068136924279</v>
      </c>
      <c r="T21" s="15">
        <v>0.29495886379425196</v>
      </c>
      <c r="U21" s="15">
        <v>0.57573100518599318</v>
      </c>
      <c r="V21" s="10"/>
      <c r="W21" s="10"/>
      <c r="X21" s="10"/>
    </row>
    <row r="22" spans="1:24" ht="15.75" x14ac:dyDescent="0.25">
      <c r="A22" s="10"/>
      <c r="B22" s="10"/>
      <c r="C22" s="10"/>
      <c r="D22" s="15"/>
      <c r="E22" s="13"/>
      <c r="F22" s="13"/>
      <c r="G22" s="14"/>
      <c r="H22" s="14"/>
      <c r="I22" s="15"/>
      <c r="J22" s="15"/>
      <c r="K22" s="15"/>
      <c r="L22" s="15"/>
      <c r="M22" s="15"/>
      <c r="N22" s="15"/>
      <c r="O22" s="25"/>
      <c r="P22" s="15"/>
      <c r="Q22" s="10"/>
      <c r="R22" s="15"/>
      <c r="S22" s="15"/>
      <c r="T22" s="15"/>
      <c r="U22" s="15"/>
      <c r="V22" s="10"/>
      <c r="W22" s="10"/>
      <c r="X22" s="10"/>
    </row>
    <row r="23" spans="1:24" ht="15.75" x14ac:dyDescent="0.25">
      <c r="A23" s="10"/>
      <c r="B23" s="10" t="s">
        <v>59</v>
      </c>
      <c r="C23" s="10"/>
      <c r="D23" s="15"/>
      <c r="E23" s="13"/>
      <c r="F23" s="13"/>
      <c r="G23" s="14"/>
      <c r="H23" s="14"/>
      <c r="I23" s="15"/>
      <c r="J23" s="15"/>
      <c r="K23" s="15"/>
      <c r="L23" s="15"/>
      <c r="M23" s="15"/>
      <c r="N23" s="15"/>
      <c r="O23" s="25"/>
      <c r="P23" s="15"/>
      <c r="Q23" s="10"/>
      <c r="R23" s="15"/>
      <c r="S23" s="15"/>
      <c r="T23" s="15"/>
      <c r="U23" s="15"/>
      <c r="V23" s="10"/>
      <c r="W23" s="10"/>
      <c r="X23" s="10"/>
    </row>
    <row r="24" spans="1:24" ht="15.75" x14ac:dyDescent="0.25">
      <c r="A24" s="10" t="s">
        <v>51</v>
      </c>
      <c r="B24" s="10" t="s">
        <v>58</v>
      </c>
      <c r="C24" s="10">
        <v>3</v>
      </c>
      <c r="D24" s="25">
        <v>7.5449999999999999</v>
      </c>
      <c r="E24" s="26">
        <v>436.8</v>
      </c>
      <c r="F24" s="13">
        <v>25.330386019821361</v>
      </c>
      <c r="G24" s="14">
        <v>15.012149257644708</v>
      </c>
      <c r="H24" s="15">
        <v>2.2799999999999998</v>
      </c>
      <c r="I24" s="15">
        <v>8.0338168238182668</v>
      </c>
      <c r="J24" s="27">
        <v>0.20036999999999999</v>
      </c>
      <c r="K24" s="15">
        <v>3.4474999999999998</v>
      </c>
      <c r="L24" s="28">
        <v>8.8345798635389094</v>
      </c>
      <c r="M24" s="13">
        <v>368.12</v>
      </c>
      <c r="N24" s="15">
        <v>4.8600000000000003</v>
      </c>
      <c r="O24" s="15">
        <v>5.33</v>
      </c>
      <c r="P24" s="15">
        <v>1.6059999999999999</v>
      </c>
      <c r="Q24" s="10"/>
      <c r="R24" s="15">
        <v>8.3499043977055454</v>
      </c>
      <c r="S24" s="15">
        <v>1.963033779477374</v>
      </c>
      <c r="T24" s="15">
        <v>0.33734899114579375</v>
      </c>
      <c r="U24" s="15">
        <v>0.39568780094015094</v>
      </c>
      <c r="V24" s="14">
        <f>R24/T24</f>
        <v>24.751532142857148</v>
      </c>
      <c r="W24" s="15">
        <f>S24/T24</f>
        <v>5.8190000000000008</v>
      </c>
      <c r="X24" s="10"/>
    </row>
    <row r="25" spans="1:24" ht="15.75" x14ac:dyDescent="0.25">
      <c r="A25" s="10" t="s">
        <v>51</v>
      </c>
      <c r="B25" s="10" t="s">
        <v>58</v>
      </c>
      <c r="C25" s="10">
        <v>3</v>
      </c>
      <c r="D25" s="10">
        <v>7.54</v>
      </c>
      <c r="E25" s="10">
        <v>230.5</v>
      </c>
      <c r="F25" s="13"/>
      <c r="G25" s="14"/>
      <c r="H25" s="15">
        <v>2.42</v>
      </c>
      <c r="I25" s="15">
        <v>8.15</v>
      </c>
      <c r="J25" s="29">
        <v>0.21782000000000001</v>
      </c>
      <c r="K25" s="29">
        <v>3.64</v>
      </c>
      <c r="L25" s="15">
        <v>9.7338893990761406</v>
      </c>
      <c r="M25" s="15">
        <v>236.08</v>
      </c>
      <c r="N25" s="15">
        <v>4.9400000000000004</v>
      </c>
      <c r="O25" s="15">
        <v>5.1820000000000004</v>
      </c>
      <c r="P25" s="15">
        <v>2.4359999999999999</v>
      </c>
      <c r="Q25" s="10"/>
      <c r="R25" s="15">
        <v>8.4581673306772913</v>
      </c>
      <c r="S25" s="15">
        <v>2.8486055776892427</v>
      </c>
      <c r="T25" s="15">
        <v>0.12552185712098046</v>
      </c>
      <c r="U25" s="15">
        <v>0.75577420943183549</v>
      </c>
      <c r="V25" s="14">
        <f>R25/T25</f>
        <v>67.384020000000007</v>
      </c>
      <c r="W25" s="15">
        <f>S25/T25</f>
        <v>22.694099999999999</v>
      </c>
      <c r="X25" s="10"/>
    </row>
    <row r="26" spans="1:24" ht="15.75" x14ac:dyDescent="0.25">
      <c r="A26" s="10" t="s">
        <v>51</v>
      </c>
      <c r="B26" s="10" t="s">
        <v>58</v>
      </c>
      <c r="C26" s="10">
        <v>3</v>
      </c>
      <c r="D26" s="10">
        <v>7.77</v>
      </c>
      <c r="E26" s="10">
        <v>196.2</v>
      </c>
      <c r="F26" s="13"/>
      <c r="G26" s="14"/>
      <c r="H26" s="15">
        <v>2.2999999999999998</v>
      </c>
      <c r="I26" s="15">
        <v>7.79</v>
      </c>
      <c r="J26" s="29">
        <v>0.1784</v>
      </c>
      <c r="K26" s="29">
        <v>2.58</v>
      </c>
      <c r="L26" s="15">
        <v>8.6340003151095033</v>
      </c>
      <c r="M26" s="15">
        <v>267.44</v>
      </c>
      <c r="N26" s="15">
        <v>5.4</v>
      </c>
      <c r="O26" s="15">
        <v>7.6120000000000001</v>
      </c>
      <c r="P26" s="15">
        <v>1.8659999999999999</v>
      </c>
      <c r="Q26" s="10"/>
      <c r="R26" s="15">
        <v>0.14842300556586269</v>
      </c>
      <c r="S26" s="15">
        <v>0.10521479600604633</v>
      </c>
      <c r="T26" s="15">
        <v>0.44793229413787644</v>
      </c>
      <c r="U26" s="10"/>
      <c r="V26" s="14">
        <f>R26/T26</f>
        <v>0.33135142857142852</v>
      </c>
      <c r="W26" s="15">
        <f>S26/T26</f>
        <v>0.23488995409127733</v>
      </c>
      <c r="X26" s="10"/>
    </row>
    <row r="27" spans="1:24" ht="15.75" x14ac:dyDescent="0.25">
      <c r="A27" s="10" t="s">
        <v>51</v>
      </c>
      <c r="B27" s="10" t="s">
        <v>58</v>
      </c>
      <c r="C27" s="10">
        <v>3</v>
      </c>
      <c r="D27" s="10">
        <v>8.0399999999999991</v>
      </c>
      <c r="E27" s="10" t="s">
        <v>60</v>
      </c>
      <c r="F27" s="13"/>
      <c r="G27" s="14"/>
      <c r="H27" s="15">
        <v>2.12</v>
      </c>
      <c r="I27" s="15">
        <v>8.1999999999999993</v>
      </c>
      <c r="J27" s="29">
        <v>0.20558000000000001</v>
      </c>
      <c r="K27" s="29">
        <v>4.2300000000000004</v>
      </c>
      <c r="L27" s="15">
        <v>12.443430506863878</v>
      </c>
      <c r="M27" s="15"/>
      <c r="N27" s="15">
        <v>4.4080000000000004</v>
      </c>
      <c r="O27" s="15">
        <v>4.04</v>
      </c>
      <c r="P27" s="15">
        <v>1.57</v>
      </c>
      <c r="Q27" s="10"/>
      <c r="R27" s="15">
        <v>2.8851786760398368</v>
      </c>
      <c r="S27" s="15">
        <v>0.26577984790748199</v>
      </c>
      <c r="T27" s="15">
        <v>0.25256873644271011</v>
      </c>
      <c r="U27" s="10"/>
      <c r="V27" s="14">
        <f>R27/T27</f>
        <v>11.423340500000002</v>
      </c>
      <c r="W27" s="15">
        <f>S27/T27</f>
        <v>1.0523069943289223</v>
      </c>
      <c r="X27" s="10"/>
    </row>
    <row r="28" spans="1:24" ht="15.75" x14ac:dyDescent="0.25">
      <c r="A28" s="10"/>
      <c r="B28" s="10"/>
      <c r="C28" s="10">
        <v>3</v>
      </c>
      <c r="D28" s="23">
        <f>AVERAGE(D24:D27)</f>
        <v>7.7237499999999999</v>
      </c>
      <c r="E28" s="23">
        <f t="shared" ref="E28:W28" si="2">AVERAGE(E24:E27)</f>
        <v>287.83333333333331</v>
      </c>
      <c r="F28" s="23">
        <f t="shared" si="2"/>
        <v>25.330386019821361</v>
      </c>
      <c r="G28" s="23">
        <f t="shared" si="2"/>
        <v>15.012149257644708</v>
      </c>
      <c r="H28" s="23">
        <f t="shared" si="2"/>
        <v>2.2799999999999998</v>
      </c>
      <c r="I28" s="23">
        <f t="shared" si="2"/>
        <v>8.0434542059545677</v>
      </c>
      <c r="J28" s="23">
        <f t="shared" si="2"/>
        <v>0.20054249999999998</v>
      </c>
      <c r="K28" s="23">
        <f t="shared" si="2"/>
        <v>3.4743750000000002</v>
      </c>
      <c r="L28" s="23">
        <f t="shared" si="2"/>
        <v>9.9114750211471083</v>
      </c>
      <c r="M28" s="23">
        <f t="shared" si="2"/>
        <v>290.54666666666668</v>
      </c>
      <c r="N28" s="23">
        <f t="shared" si="2"/>
        <v>4.9020000000000001</v>
      </c>
      <c r="O28" s="23">
        <f t="shared" si="2"/>
        <v>5.5410000000000004</v>
      </c>
      <c r="P28" s="23">
        <f t="shared" si="2"/>
        <v>1.8694999999999999</v>
      </c>
      <c r="Q28" s="23" t="e">
        <f t="shared" si="2"/>
        <v>#DIV/0!</v>
      </c>
      <c r="R28" s="23">
        <f t="shared" si="2"/>
        <v>4.9604183524971335</v>
      </c>
      <c r="S28" s="23">
        <f t="shared" si="2"/>
        <v>1.2956585002700363</v>
      </c>
      <c r="T28" s="23">
        <f t="shared" si="2"/>
        <v>0.2908429697118402</v>
      </c>
      <c r="U28" s="23">
        <f t="shared" si="2"/>
        <v>0.57573100518599318</v>
      </c>
      <c r="V28" s="23">
        <f t="shared" si="2"/>
        <v>25.972561017857146</v>
      </c>
      <c r="W28" s="23">
        <f t="shared" si="2"/>
        <v>7.4500742371050501</v>
      </c>
      <c r="X28" s="10"/>
    </row>
    <row r="29" spans="1:24" ht="15.75" x14ac:dyDescent="0.25">
      <c r="A29" s="10"/>
      <c r="B29" s="10"/>
      <c r="C29" s="10" t="s">
        <v>54</v>
      </c>
      <c r="D29" s="24">
        <f>STDEV(D24:D28)</f>
        <v>0.20485894537461591</v>
      </c>
      <c r="E29" s="24">
        <f t="shared" ref="E29:W29" si="3">STDEV(E24:E28)</f>
        <v>106.26201369988976</v>
      </c>
      <c r="F29" s="24">
        <f t="shared" si="3"/>
        <v>0</v>
      </c>
      <c r="G29" s="24">
        <f t="shared" si="3"/>
        <v>0</v>
      </c>
      <c r="H29" s="24">
        <f t="shared" si="3"/>
        <v>0.10677078252031304</v>
      </c>
      <c r="I29" s="24">
        <f t="shared" si="3"/>
        <v>0.15826441917925513</v>
      </c>
      <c r="J29" s="24">
        <f t="shared" si="3"/>
        <v>1.4267169261980461E-2</v>
      </c>
      <c r="K29" s="24">
        <f t="shared" si="3"/>
        <v>0.59140292684006535</v>
      </c>
      <c r="L29" s="24">
        <f t="shared" si="3"/>
        <v>1.5193732293172157</v>
      </c>
      <c r="M29" s="24">
        <f t="shared" si="3"/>
        <v>56.326896673693035</v>
      </c>
      <c r="N29" s="24">
        <f t="shared" si="3"/>
        <v>0.35186929391465804</v>
      </c>
      <c r="O29" s="24">
        <f t="shared" si="3"/>
        <v>1.295708686395209</v>
      </c>
      <c r="P29" s="24">
        <f t="shared" si="3"/>
        <v>0.34643433721269412</v>
      </c>
      <c r="Q29" s="24" t="e">
        <f t="shared" si="3"/>
        <v>#DIV/0!</v>
      </c>
      <c r="R29" s="24">
        <f t="shared" si="3"/>
        <v>3.5771770468713768</v>
      </c>
      <c r="S29" s="24">
        <f t="shared" si="3"/>
        <v>1.1548636976041595</v>
      </c>
      <c r="T29" s="24">
        <f t="shared" si="3"/>
        <v>0.11793626783019645</v>
      </c>
      <c r="U29" s="24">
        <f t="shared" si="3"/>
        <v>0.18004320424584247</v>
      </c>
      <c r="V29" s="24">
        <f t="shared" si="3"/>
        <v>25.424158262478414</v>
      </c>
      <c r="W29" s="24">
        <f t="shared" si="3"/>
        <v>9.0558135271954026</v>
      </c>
      <c r="X29" s="10"/>
    </row>
    <row r="30" spans="1:24" ht="15.75" x14ac:dyDescent="0.25">
      <c r="A30" s="10"/>
      <c r="B30" s="10" t="s">
        <v>61</v>
      </c>
      <c r="C30" s="10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0"/>
      <c r="W30" s="10"/>
      <c r="X30" s="10"/>
    </row>
    <row r="31" spans="1:24" ht="15.75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</row>
    <row r="32" spans="1:24" ht="15.75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</row>
    <row r="33" spans="1:24" ht="15.75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</row>
    <row r="34" spans="1:24" ht="15.75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</row>
    <row r="35" spans="1:24" ht="15.75" x14ac:dyDescent="0.25">
      <c r="A35" s="10" t="s">
        <v>115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</row>
    <row r="36" spans="1:24" ht="15.75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</row>
    <row r="37" spans="1:24" ht="15.75" x14ac:dyDescent="0.25">
      <c r="A37" s="10"/>
      <c r="B37" s="30" t="s">
        <v>62</v>
      </c>
      <c r="C37" s="30"/>
      <c r="D37" s="31" t="s">
        <v>29</v>
      </c>
      <c r="E37" s="31" t="s">
        <v>63</v>
      </c>
      <c r="F37" s="31" t="s">
        <v>64</v>
      </c>
      <c r="G37" s="31" t="s">
        <v>65</v>
      </c>
      <c r="H37" s="31" t="s">
        <v>66</v>
      </c>
      <c r="I37" s="30" t="s">
        <v>67</v>
      </c>
      <c r="J37" s="30" t="s">
        <v>68</v>
      </c>
      <c r="K37" s="30" t="s">
        <v>69</v>
      </c>
      <c r="L37" s="30" t="s">
        <v>70</v>
      </c>
      <c r="M37" s="30" t="s">
        <v>71</v>
      </c>
      <c r="N37" s="30" t="s">
        <v>72</v>
      </c>
      <c r="O37" s="30" t="s">
        <v>73</v>
      </c>
      <c r="P37" s="30" t="s">
        <v>74</v>
      </c>
      <c r="Q37" s="10"/>
      <c r="R37" s="30" t="s">
        <v>75</v>
      </c>
      <c r="S37" s="30" t="s">
        <v>76</v>
      </c>
      <c r="T37" s="30" t="s">
        <v>77</v>
      </c>
      <c r="U37" s="30" t="s">
        <v>78</v>
      </c>
      <c r="V37" s="10"/>
      <c r="W37" s="10"/>
      <c r="X37" s="10"/>
    </row>
    <row r="38" spans="1:24" ht="15.75" x14ac:dyDescent="0.25">
      <c r="A38" s="10" t="s">
        <v>45</v>
      </c>
      <c r="B38" s="32" t="s">
        <v>79</v>
      </c>
      <c r="C38" s="10">
        <v>2</v>
      </c>
      <c r="D38" s="33">
        <v>3.4525000000000001</v>
      </c>
      <c r="E38" s="33">
        <v>192.86467499999998</v>
      </c>
      <c r="F38" s="33">
        <v>15.27091620971167</v>
      </c>
      <c r="G38" s="33">
        <v>20.124391175701575</v>
      </c>
      <c r="H38" s="33">
        <v>0.34435848137861536</v>
      </c>
      <c r="I38" s="32">
        <v>0.13561449320066157</v>
      </c>
      <c r="J38" s="32">
        <v>3.175E-2</v>
      </c>
      <c r="K38" s="32">
        <v>1.0948250000000002</v>
      </c>
      <c r="L38" s="32">
        <v>19.045872809711671</v>
      </c>
      <c r="M38" s="32">
        <v>657.36040609137058</v>
      </c>
      <c r="N38" s="32">
        <v>2.1755822882006655</v>
      </c>
      <c r="O38" s="32">
        <v>23.116438356164384</v>
      </c>
      <c r="P38" s="32">
        <v>0.72776280323450138</v>
      </c>
      <c r="Q38" s="10"/>
      <c r="R38" s="32">
        <v>3.4756666666666662</v>
      </c>
      <c r="S38" s="32">
        <v>1.3678887500000001</v>
      </c>
      <c r="T38" s="32">
        <v>2.8304444444444443</v>
      </c>
      <c r="U38" s="32">
        <v>2.2337777777777776</v>
      </c>
      <c r="V38" s="10"/>
      <c r="W38" s="10"/>
      <c r="X38" s="10"/>
    </row>
    <row r="39" spans="1:24" ht="15.75" x14ac:dyDescent="0.25">
      <c r="A39" s="10" t="s">
        <v>45</v>
      </c>
      <c r="B39" s="32" t="s">
        <v>47</v>
      </c>
      <c r="C39" s="10">
        <v>2</v>
      </c>
      <c r="D39" s="33">
        <v>3.5016666666666669</v>
      </c>
      <c r="E39" s="33">
        <v>634.98422499999992</v>
      </c>
      <c r="F39" s="33">
        <v>15.018987082828234</v>
      </c>
      <c r="G39" s="33">
        <v>15.158278605588363</v>
      </c>
      <c r="H39" s="33">
        <v>0.70373017928881709</v>
      </c>
      <c r="I39" s="32">
        <v>0.60646623790914034</v>
      </c>
      <c r="J39" s="32">
        <v>0.12305000000000001</v>
      </c>
      <c r="K39" s="32">
        <v>2.6461999999999999</v>
      </c>
      <c r="L39" s="32">
        <v>24.143084682828235</v>
      </c>
      <c r="M39" s="32">
        <v>1705.5837563451776</v>
      </c>
      <c r="N39" s="32">
        <v>52.896510536643632</v>
      </c>
      <c r="O39" s="32">
        <v>61.643835616438359</v>
      </c>
      <c r="P39" s="32">
        <v>2.6055705300988321</v>
      </c>
      <c r="Q39" s="10"/>
      <c r="R39" s="32">
        <v>17.005370370370368</v>
      </c>
      <c r="S39" s="32">
        <v>15.845000000000001</v>
      </c>
      <c r="T39" s="32">
        <v>1.0256379629629631</v>
      </c>
      <c r="U39" s="32">
        <v>3.0057222222222224</v>
      </c>
      <c r="V39" s="10"/>
      <c r="W39" s="10"/>
      <c r="X39" s="10"/>
    </row>
    <row r="40" spans="1:24" ht="15.75" x14ac:dyDescent="0.25">
      <c r="A40" s="10" t="s">
        <v>45</v>
      </c>
      <c r="B40" s="32" t="s">
        <v>80</v>
      </c>
      <c r="C40" s="10">
        <v>2</v>
      </c>
      <c r="D40" s="33">
        <v>3.71</v>
      </c>
      <c r="E40" s="33">
        <v>246.92616000000001</v>
      </c>
      <c r="F40" s="33">
        <v>26.823198972493046</v>
      </c>
      <c r="G40" s="33">
        <v>20.54429042022516</v>
      </c>
      <c r="H40" s="33">
        <v>0.38271058617920917</v>
      </c>
      <c r="I40" s="32">
        <v>0.40950258731180167</v>
      </c>
      <c r="J40" s="32">
        <v>0.10589999999999999</v>
      </c>
      <c r="K40" s="32">
        <v>4.6145999999999994</v>
      </c>
      <c r="L40" s="32">
        <v>42.734339772493044</v>
      </c>
      <c r="M40" s="32">
        <v>1007.6142131979695</v>
      </c>
      <c r="N40" s="32">
        <v>12.15766572818019</v>
      </c>
      <c r="O40" s="32">
        <v>32.534246575342465</v>
      </c>
      <c r="P40" s="32">
        <v>1.0242587601078168</v>
      </c>
      <c r="Q40" s="10"/>
      <c r="R40" s="32">
        <v>26.833500000000001</v>
      </c>
      <c r="S40" s="32">
        <v>29.576000000000004</v>
      </c>
      <c r="T40" s="32">
        <v>15.277999999999999</v>
      </c>
      <c r="U40" s="32">
        <v>56.732750000000003</v>
      </c>
      <c r="V40" s="10"/>
      <c r="W40" s="10"/>
      <c r="X40" s="10"/>
    </row>
    <row r="41" spans="1:24" ht="15.75" x14ac:dyDescent="0.25">
      <c r="A41" s="10" t="s">
        <v>45</v>
      </c>
      <c r="B41" s="32" t="s">
        <v>81</v>
      </c>
      <c r="C41" s="10">
        <v>2</v>
      </c>
      <c r="D41" s="33">
        <v>4.2225000000000001</v>
      </c>
      <c r="E41" s="33">
        <v>82.215892499999981</v>
      </c>
      <c r="F41" s="33">
        <v>6.680149822427552</v>
      </c>
      <c r="G41" s="33">
        <v>11.409015790138222</v>
      </c>
      <c r="H41" s="33">
        <v>0.15044481737534984</v>
      </c>
      <c r="I41" s="32">
        <v>0.4281163412805199</v>
      </c>
      <c r="J41" s="32">
        <v>5.3925000000000001E-2</v>
      </c>
      <c r="K41" s="32">
        <v>2.1386500000000002</v>
      </c>
      <c r="L41" s="32">
        <v>14.054215022427552</v>
      </c>
      <c r="M41" s="32">
        <v>421.31979695431477</v>
      </c>
      <c r="N41" s="32">
        <v>20.732019452265163</v>
      </c>
      <c r="O41" s="32">
        <v>35.102739726027401</v>
      </c>
      <c r="P41" s="32">
        <v>1.105121293800539</v>
      </c>
      <c r="Q41" s="10"/>
      <c r="R41" s="32">
        <v>2.028375</v>
      </c>
      <c r="S41" s="32">
        <v>0.82947199999999999</v>
      </c>
      <c r="T41" s="32">
        <v>0.54352500000000004</v>
      </c>
      <c r="U41" s="32">
        <v>2.5392916666666663</v>
      </c>
      <c r="V41" s="10"/>
      <c r="W41" s="10"/>
      <c r="X41" s="10"/>
    </row>
    <row r="42" spans="1:24" ht="15.75" x14ac:dyDescent="0.25">
      <c r="A42" s="10" t="s">
        <v>45</v>
      </c>
      <c r="B42" s="34" t="s">
        <v>82</v>
      </c>
      <c r="C42" s="10">
        <v>2</v>
      </c>
      <c r="D42" s="35">
        <v>4.04</v>
      </c>
      <c r="E42" s="35">
        <v>320.25052800000003</v>
      </c>
      <c r="F42" s="35">
        <v>23.924397121242688</v>
      </c>
      <c r="G42" s="35">
        <v>16.423529138959172</v>
      </c>
      <c r="H42" s="35">
        <v>0.36437952887218461</v>
      </c>
      <c r="I42" s="34">
        <v>1.0322656129509182</v>
      </c>
      <c r="J42" s="34">
        <v>0.19360000000000002</v>
      </c>
      <c r="K42" s="34">
        <v>5.7570599999999992</v>
      </c>
      <c r="L42" s="34">
        <v>43.774740001242684</v>
      </c>
      <c r="M42" s="34">
        <v>1354.3147208121829</v>
      </c>
      <c r="N42" s="34">
        <v>100.63987714358842</v>
      </c>
      <c r="O42" s="34">
        <v>76.712328767123296</v>
      </c>
      <c r="P42" s="34">
        <v>16.258760107816709</v>
      </c>
      <c r="Q42" s="10"/>
      <c r="R42" s="32">
        <v>5.9215999999999998</v>
      </c>
      <c r="S42" s="32">
        <v>2.1004</v>
      </c>
      <c r="T42" s="32">
        <v>2.1070000000000002</v>
      </c>
      <c r="U42" s="32">
        <v>4.2230000000000008</v>
      </c>
      <c r="V42" s="10"/>
      <c r="W42" s="10"/>
      <c r="X42" s="10"/>
    </row>
    <row r="43" spans="1:24" ht="15.75" x14ac:dyDescent="0.25">
      <c r="A43" s="10" t="s">
        <v>45</v>
      </c>
      <c r="B43" s="34" t="s">
        <v>83</v>
      </c>
      <c r="C43" s="10">
        <v>2</v>
      </c>
      <c r="D43" s="35">
        <v>4.5340000000000007</v>
      </c>
      <c r="E43" s="35">
        <v>65.752331999999996</v>
      </c>
      <c r="F43" s="35">
        <v>15.33060413987481</v>
      </c>
      <c r="G43" s="35">
        <v>13.754230208222026</v>
      </c>
      <c r="H43" s="35">
        <v>0.38699182644370023</v>
      </c>
      <c r="I43" s="34">
        <v>4.9491466092059033</v>
      </c>
      <c r="J43" s="34">
        <v>0.16646</v>
      </c>
      <c r="K43" s="34">
        <v>2.4748799999999997</v>
      </c>
      <c r="L43" s="34">
        <v>23.86399037987481</v>
      </c>
      <c r="M43" s="34">
        <v>1031.4720812182741</v>
      </c>
      <c r="N43" s="34">
        <v>67.775787048886613</v>
      </c>
      <c r="O43" s="34">
        <v>143.83561643835617</v>
      </c>
      <c r="P43" s="34">
        <v>9.0781671159029642</v>
      </c>
      <c r="Q43" s="10"/>
      <c r="R43" s="32">
        <v>1.1296555555555554</v>
      </c>
      <c r="S43" s="32">
        <v>0.48117799999999999</v>
      </c>
      <c r="T43" s="32">
        <v>0.43269555555555556</v>
      </c>
      <c r="U43" s="32">
        <v>0.75655555555555554</v>
      </c>
      <c r="V43" s="10"/>
      <c r="W43" s="10"/>
      <c r="X43" s="10"/>
    </row>
    <row r="44" spans="1:24" ht="15.75" x14ac:dyDescent="0.25">
      <c r="A44" s="10" t="s">
        <v>45</v>
      </c>
      <c r="B44" s="32" t="s">
        <v>84</v>
      </c>
      <c r="C44" s="10">
        <v>2</v>
      </c>
      <c r="D44" s="33">
        <v>4.84</v>
      </c>
      <c r="E44" s="33">
        <v>32.254514999999998</v>
      </c>
      <c r="F44" s="33">
        <v>19.667738583164507</v>
      </c>
      <c r="G44" s="33">
        <v>10.403032395714471</v>
      </c>
      <c r="H44" s="33">
        <v>2.7908423187219568E-2</v>
      </c>
      <c r="I44" s="32">
        <v>1.8206808833635926</v>
      </c>
      <c r="J44" s="32">
        <v>1.0725E-2</v>
      </c>
      <c r="K44" s="32">
        <v>0.44554999999999995</v>
      </c>
      <c r="L44" s="32">
        <v>21.20399498316451</v>
      </c>
      <c r="M44" s="32">
        <v>69.086922294843376</v>
      </c>
      <c r="N44" s="32">
        <v>21.493677158800839</v>
      </c>
      <c r="O44" s="32">
        <v>5.435766951186805</v>
      </c>
      <c r="P44" s="32">
        <v>2.2327998403430547</v>
      </c>
      <c r="Q44" s="10"/>
      <c r="R44" s="32">
        <v>1.0142499999999999</v>
      </c>
      <c r="S44" s="32">
        <v>0.36263449999999997</v>
      </c>
      <c r="T44" s="32">
        <v>0.32701249999999998</v>
      </c>
      <c r="U44" s="32">
        <v>1.3267638888888889</v>
      </c>
      <c r="V44" s="10"/>
      <c r="W44" s="10"/>
      <c r="X44" s="10"/>
    </row>
    <row r="45" spans="1:24" ht="15.75" x14ac:dyDescent="0.25">
      <c r="A45" s="10" t="s">
        <v>45</v>
      </c>
      <c r="B45" s="32" t="s">
        <v>85</v>
      </c>
      <c r="C45" s="10">
        <v>2</v>
      </c>
      <c r="D45" s="33">
        <v>4.7850000000000001</v>
      </c>
      <c r="E45" s="33">
        <v>66.309439999999995</v>
      </c>
      <c r="F45" s="33">
        <v>21.866540411017255</v>
      </c>
      <c r="G45" s="33">
        <v>14.09231867897045</v>
      </c>
      <c r="H45" s="33">
        <v>3.8475423613571411E-2</v>
      </c>
      <c r="I45" s="32">
        <v>2.6369955517261428</v>
      </c>
      <c r="J45" s="32">
        <v>1.6783333333333331E-2</v>
      </c>
      <c r="K45" s="32">
        <v>0.37845000000000001</v>
      </c>
      <c r="L45" s="32">
        <v>23.171436011017253</v>
      </c>
      <c r="M45" s="32">
        <v>49.677999594132821</v>
      </c>
      <c r="N45" s="32">
        <v>17.839770949757646</v>
      </c>
      <c r="O45" s="32">
        <v>5.1374827503573748</v>
      </c>
      <c r="P45" s="32">
        <v>1.4295397605273896</v>
      </c>
      <c r="Q45" s="10"/>
      <c r="R45" s="32">
        <v>0.87483703703703697</v>
      </c>
      <c r="S45" s="32">
        <v>0.25220733333333334</v>
      </c>
      <c r="T45" s="32">
        <v>0.38632592592592591</v>
      </c>
      <c r="U45" s="32">
        <v>1.868222222222222</v>
      </c>
      <c r="V45" s="10"/>
      <c r="W45" s="10"/>
      <c r="X45" s="10"/>
    </row>
    <row r="46" spans="1:24" ht="15.75" x14ac:dyDescent="0.25">
      <c r="A46" s="10" t="s">
        <v>45</v>
      </c>
      <c r="B46" s="32" t="s">
        <v>86</v>
      </c>
      <c r="C46" s="10">
        <v>2</v>
      </c>
      <c r="D46" s="33">
        <v>4.7640000000000002</v>
      </c>
      <c r="E46" s="33">
        <v>34.282523999999995</v>
      </c>
      <c r="F46" s="33">
        <v>20.06375215847056</v>
      </c>
      <c r="G46" s="33">
        <v>13.008479060600084</v>
      </c>
      <c r="H46" s="33">
        <v>5.0606619556021699E-2</v>
      </c>
      <c r="I46" s="32">
        <v>3.4054425536716213</v>
      </c>
      <c r="J46" s="32">
        <v>5.212E-2</v>
      </c>
      <c r="K46" s="32">
        <v>1.0712599999999999</v>
      </c>
      <c r="L46" s="32">
        <v>23.757456638470561</v>
      </c>
      <c r="M46" s="32">
        <v>49.489990958986297</v>
      </c>
      <c r="N46" s="32">
        <v>15.606419051556284</v>
      </c>
      <c r="O46" s="32">
        <v>7.4401644272709184</v>
      </c>
      <c r="P46" s="32">
        <v>1.1038058799466686</v>
      </c>
      <c r="Q46" s="10"/>
      <c r="R46" s="32">
        <v>1.1699222222222221</v>
      </c>
      <c r="S46" s="32">
        <v>0.40868560000000004</v>
      </c>
      <c r="T46" s="32">
        <v>0.30269333333333326</v>
      </c>
      <c r="U46" s="32">
        <v>1.9644222222222221</v>
      </c>
      <c r="V46" s="10"/>
      <c r="W46" s="10"/>
      <c r="X46" s="10"/>
    </row>
    <row r="47" spans="1:24" ht="15.75" x14ac:dyDescent="0.25">
      <c r="A47" s="10" t="s">
        <v>45</v>
      </c>
      <c r="B47" s="32"/>
      <c r="C47" s="10"/>
      <c r="D47" s="33">
        <f t="shared" ref="D47:P47" si="4">AVERAGE(D38:D46)</f>
        <v>4.2055185185185193</v>
      </c>
      <c r="E47" s="33">
        <f t="shared" si="4"/>
        <v>186.20447683333333</v>
      </c>
      <c r="F47" s="33">
        <f t="shared" si="4"/>
        <v>18.29403161124781</v>
      </c>
      <c r="G47" s="33">
        <f t="shared" si="4"/>
        <v>14.990840608235503</v>
      </c>
      <c r="H47" s="33">
        <f t="shared" si="4"/>
        <v>0.27217843176607659</v>
      </c>
      <c r="I47" s="33">
        <f t="shared" si="4"/>
        <v>1.7138034300689224</v>
      </c>
      <c r="J47" s="33">
        <f t="shared" si="4"/>
        <v>8.3812592592592605E-2</v>
      </c>
      <c r="K47" s="33">
        <f t="shared" si="4"/>
        <v>2.2912749999999997</v>
      </c>
      <c r="L47" s="33">
        <f t="shared" si="4"/>
        <v>26.194347811247813</v>
      </c>
      <c r="M47" s="33">
        <f t="shared" si="4"/>
        <v>705.10220971858359</v>
      </c>
      <c r="N47" s="33">
        <f t="shared" si="4"/>
        <v>34.590812150875493</v>
      </c>
      <c r="O47" s="33">
        <f t="shared" si="4"/>
        <v>43.439846623140795</v>
      </c>
      <c r="P47" s="33">
        <f t="shared" si="4"/>
        <v>3.9517540101976087</v>
      </c>
      <c r="Q47" s="33"/>
      <c r="R47" s="33">
        <f>AVERAGE(R38:R46)</f>
        <v>6.6059085390946493</v>
      </c>
      <c r="S47" s="33">
        <f>AVERAGE(S38:S46)</f>
        <v>5.691496242592593</v>
      </c>
      <c r="T47" s="33">
        <f>AVERAGE(T38:T46)</f>
        <v>2.5814816358024686</v>
      </c>
      <c r="U47" s="33">
        <f>AVERAGE(U38:U46)</f>
        <v>8.2945006172839513</v>
      </c>
      <c r="V47" s="10"/>
      <c r="W47" s="10"/>
      <c r="X47" s="10"/>
    </row>
    <row r="48" spans="1:24" ht="15.75" x14ac:dyDescent="0.25">
      <c r="A48" s="10"/>
      <c r="B48" s="32"/>
      <c r="C48" s="10"/>
      <c r="D48" s="33">
        <f t="shared" ref="D48:P48" si="5">STDEV(D38:D46)</f>
        <v>0.55832728506950602</v>
      </c>
      <c r="E48" s="33">
        <f t="shared" si="5"/>
        <v>196.71715814500379</v>
      </c>
      <c r="F48" s="33">
        <f t="shared" si="5"/>
        <v>5.9766086580682591</v>
      </c>
      <c r="G48" s="33">
        <f t="shared" si="5"/>
        <v>3.525239985071797</v>
      </c>
      <c r="H48" s="33">
        <f t="shared" si="5"/>
        <v>0.22459559750958522</v>
      </c>
      <c r="I48" s="33">
        <f t="shared" si="5"/>
        <v>1.6480426514222102</v>
      </c>
      <c r="J48" s="33">
        <f t="shared" si="5"/>
        <v>6.6477643266317943E-2</v>
      </c>
      <c r="K48" s="33">
        <f t="shared" si="5"/>
        <v>1.8566775138368801</v>
      </c>
      <c r="L48" s="33">
        <f t="shared" si="5"/>
        <v>10.190334541113748</v>
      </c>
      <c r="M48" s="33">
        <f t="shared" si="5"/>
        <v>609.01626363970865</v>
      </c>
      <c r="N48" s="33">
        <f t="shared" si="5"/>
        <v>32.321469194234517</v>
      </c>
      <c r="O48" s="33">
        <f t="shared" si="5"/>
        <v>45.175480815981707</v>
      </c>
      <c r="P48" s="33">
        <f t="shared" si="5"/>
        <v>5.2920879935889635</v>
      </c>
      <c r="Q48" s="33"/>
      <c r="R48" s="33">
        <f>STDEV(R38:R46)</f>
        <v>9.1663507467805836</v>
      </c>
      <c r="S48" s="33">
        <f>STDEV(S38:S46)</f>
        <v>10.258107328980449</v>
      </c>
      <c r="T48" s="33">
        <f>STDEV(T38:T46)</f>
        <v>4.844766610477155</v>
      </c>
      <c r="U48" s="33">
        <f>STDEV(U38:U46)</f>
        <v>18.19135785964626</v>
      </c>
      <c r="V48" s="10"/>
      <c r="W48" s="10"/>
      <c r="X48" s="10"/>
    </row>
    <row r="49" spans="1:24" ht="15.75" x14ac:dyDescent="0.25">
      <c r="A49" s="10"/>
      <c r="B49" s="30"/>
      <c r="C49" s="30"/>
      <c r="D49" s="31"/>
      <c r="E49" s="31"/>
      <c r="F49" s="31"/>
      <c r="G49" s="31"/>
      <c r="H49" s="31"/>
      <c r="I49" s="30"/>
      <c r="J49" s="30"/>
      <c r="K49" s="30"/>
      <c r="L49" s="30"/>
      <c r="M49" s="30"/>
      <c r="N49" s="30"/>
      <c r="O49" s="30"/>
      <c r="P49" s="30"/>
      <c r="Q49" s="10"/>
      <c r="R49" s="30"/>
      <c r="S49" s="30"/>
      <c r="T49" s="30"/>
      <c r="U49" s="30"/>
      <c r="V49" s="10"/>
      <c r="W49" s="10"/>
      <c r="X49" s="10"/>
    </row>
    <row r="50" spans="1:24" ht="15.75" x14ac:dyDescent="0.25">
      <c r="A50" s="10" t="s">
        <v>45</v>
      </c>
      <c r="B50" s="32" t="s">
        <v>87</v>
      </c>
      <c r="C50" s="10">
        <v>1</v>
      </c>
      <c r="D50" s="33">
        <v>3.4966666666666666</v>
      </c>
      <c r="E50" s="33">
        <v>299.95509999999996</v>
      </c>
      <c r="F50" s="33">
        <v>23.96141659052136</v>
      </c>
      <c r="G50" s="33">
        <v>18.913567692642875</v>
      </c>
      <c r="H50" s="33">
        <v>4.3433737108269028</v>
      </c>
      <c r="I50" s="32">
        <v>0.320542409042886</v>
      </c>
      <c r="J50" s="32">
        <v>4.3200000000000002E-2</v>
      </c>
      <c r="K50" s="32">
        <v>1.4100999999999999</v>
      </c>
      <c r="L50" s="32">
        <v>28.82344139052136</v>
      </c>
      <c r="M50" s="32">
        <v>348.50800685665115</v>
      </c>
      <c r="N50" s="32">
        <v>63.154781348899952</v>
      </c>
      <c r="O50" s="32">
        <v>4866.0736958726484</v>
      </c>
      <c r="P50" s="32">
        <v>5.934139955502542</v>
      </c>
      <c r="Q50" s="10"/>
      <c r="R50" s="32">
        <v>5.155925925925926</v>
      </c>
      <c r="S50" s="32">
        <v>1.4802223333333333</v>
      </c>
      <c r="T50" s="32">
        <v>0.91249999999999998</v>
      </c>
      <c r="U50" s="32">
        <v>1.5493148148148148</v>
      </c>
      <c r="V50" s="10"/>
      <c r="W50" s="10"/>
      <c r="X50" s="10"/>
    </row>
    <row r="51" spans="1:24" ht="15.75" x14ac:dyDescent="0.25">
      <c r="A51" s="10" t="s">
        <v>45</v>
      </c>
      <c r="B51" s="32" t="s">
        <v>88</v>
      </c>
      <c r="C51" s="10">
        <v>1</v>
      </c>
      <c r="D51" s="33">
        <v>3.5666666666666664</v>
      </c>
      <c r="E51" s="33">
        <v>290.00188999999995</v>
      </c>
      <c r="F51" s="33">
        <v>13.879924000837466</v>
      </c>
      <c r="G51" s="33">
        <v>16.275851782778183</v>
      </c>
      <c r="H51" s="33">
        <v>1.9481757282713346</v>
      </c>
      <c r="I51" s="32">
        <v>1.1646374195224858</v>
      </c>
      <c r="J51" s="32">
        <v>0.16986666666666667</v>
      </c>
      <c r="K51" s="32">
        <v>11.127683333333334</v>
      </c>
      <c r="L51" s="32">
        <v>52.248176134170798</v>
      </c>
      <c r="M51" s="32">
        <v>301.45738807044438</v>
      </c>
      <c r="N51" s="32">
        <v>57.049841210218332</v>
      </c>
      <c r="O51" s="32">
        <v>91.880749596224575</v>
      </c>
      <c r="P51" s="32">
        <v>6.6796490661282792</v>
      </c>
      <c r="Q51" s="10"/>
      <c r="R51" s="32">
        <v>6.1018888888888885</v>
      </c>
      <c r="S51" s="32">
        <v>7.0202591666666665</v>
      </c>
      <c r="T51" s="32">
        <v>0.79564629629629624</v>
      </c>
      <c r="U51" s="32">
        <v>3.6881388888888886</v>
      </c>
      <c r="V51" s="10"/>
      <c r="W51" s="10"/>
      <c r="X51" s="10"/>
    </row>
    <row r="52" spans="1:24" ht="15.75" x14ac:dyDescent="0.25">
      <c r="A52" s="10" t="s">
        <v>45</v>
      </c>
      <c r="B52" s="32" t="s">
        <v>89</v>
      </c>
      <c r="C52" s="10">
        <v>1</v>
      </c>
      <c r="D52" s="33">
        <v>3.3433333333333337</v>
      </c>
      <c r="E52" s="33">
        <v>220.91035999999997</v>
      </c>
      <c r="F52" s="33">
        <v>18.04000246530191</v>
      </c>
      <c r="G52" s="33">
        <v>17.568388357916167</v>
      </c>
      <c r="H52" s="33">
        <v>0.13734855317602263</v>
      </c>
      <c r="I52" s="32">
        <v>9.3068769843591276E-2</v>
      </c>
      <c r="J52" s="32">
        <v>1.7833333333333333E-2</v>
      </c>
      <c r="K52" s="32">
        <v>0.45910000000000001</v>
      </c>
      <c r="L52" s="32">
        <v>19.622979265301911</v>
      </c>
      <c r="M52" s="32">
        <v>365.48223350253807</v>
      </c>
      <c r="N52" s="32">
        <v>0.68253561982765965</v>
      </c>
      <c r="O52" s="32">
        <v>36.529680365296805</v>
      </c>
      <c r="P52" s="32">
        <v>1.1500449236298294</v>
      </c>
      <c r="Q52" s="10"/>
      <c r="R52" s="32">
        <v>10.150925925925927</v>
      </c>
      <c r="S52" s="32">
        <v>3.2484999999999999</v>
      </c>
      <c r="T52" s="32">
        <v>3.0259111111111112</v>
      </c>
      <c r="U52" s="32">
        <v>4.7621481481481478</v>
      </c>
      <c r="V52" s="10"/>
      <c r="W52" s="10"/>
      <c r="X52" s="10"/>
    </row>
    <row r="53" spans="1:24" ht="15.75" x14ac:dyDescent="0.25">
      <c r="A53" s="10" t="s">
        <v>45</v>
      </c>
      <c r="B53" s="32" t="s">
        <v>79</v>
      </c>
      <c r="C53" s="10">
        <v>1</v>
      </c>
      <c r="D53" s="33">
        <v>3.4525000000000001</v>
      </c>
      <c r="E53" s="33">
        <v>192.86467499999998</v>
      </c>
      <c r="F53" s="33">
        <v>15.27091620971167</v>
      </c>
      <c r="G53" s="33">
        <v>20.124391175701575</v>
      </c>
      <c r="H53" s="33">
        <v>0.34435848137861536</v>
      </c>
      <c r="I53" s="32">
        <v>0.13561449320066157</v>
      </c>
      <c r="J53" s="32">
        <v>3.175E-2</v>
      </c>
      <c r="K53" s="32">
        <v>1.0948250000000002</v>
      </c>
      <c r="L53" s="32">
        <v>19.045872809711671</v>
      </c>
      <c r="M53" s="32">
        <v>657.36040609137058</v>
      </c>
      <c r="N53" s="32">
        <v>2.1755822882006655</v>
      </c>
      <c r="O53" s="32">
        <v>23.116438356164384</v>
      </c>
      <c r="P53" s="32">
        <v>0.72776280323450138</v>
      </c>
      <c r="Q53" s="10"/>
      <c r="R53" s="32">
        <v>3.4756666666666662</v>
      </c>
      <c r="S53" s="32">
        <v>1.3678887500000001</v>
      </c>
      <c r="T53" s="32">
        <v>2.8304444444444443</v>
      </c>
      <c r="U53" s="32">
        <v>2.2337777777777776</v>
      </c>
      <c r="V53" s="10"/>
      <c r="W53" s="10"/>
      <c r="X53" s="10"/>
    </row>
    <row r="54" spans="1:24" ht="15.75" x14ac:dyDescent="0.25">
      <c r="A54" s="10" t="s">
        <v>45</v>
      </c>
      <c r="B54" s="32" t="s">
        <v>47</v>
      </c>
      <c r="C54" s="10">
        <v>1</v>
      </c>
      <c r="D54" s="33">
        <v>3.50166666666667</v>
      </c>
      <c r="E54" s="33">
        <v>634.98422499999992</v>
      </c>
      <c r="F54" s="33">
        <v>15.018987082828234</v>
      </c>
      <c r="G54" s="33">
        <v>15.158278605588363</v>
      </c>
      <c r="H54" s="33">
        <v>0.70373017928881709</v>
      </c>
      <c r="I54" s="32">
        <v>0.60646623790914034</v>
      </c>
      <c r="J54" s="32">
        <v>0.12305000000000001</v>
      </c>
      <c r="K54" s="32">
        <v>2.6461999999999999</v>
      </c>
      <c r="L54" s="32">
        <v>24.143084682828235</v>
      </c>
      <c r="M54" s="32">
        <v>1705.5837563451776</v>
      </c>
      <c r="N54" s="32">
        <v>52.896510536643632</v>
      </c>
      <c r="O54" s="32">
        <v>61.643835616438359</v>
      </c>
      <c r="P54" s="32">
        <v>2.6055705300988321</v>
      </c>
      <c r="Q54" s="10"/>
      <c r="R54" s="32">
        <v>17.005370370370368</v>
      </c>
      <c r="S54" s="32">
        <v>15.845000000000001</v>
      </c>
      <c r="T54" s="32">
        <v>1.0256379629629631</v>
      </c>
      <c r="U54" s="32">
        <v>3.0057222222222224</v>
      </c>
      <c r="V54" s="10"/>
      <c r="W54" s="10"/>
      <c r="X54" s="10"/>
    </row>
    <row r="55" spans="1:24" ht="15.75" x14ac:dyDescent="0.25">
      <c r="A55" s="10" t="s">
        <v>45</v>
      </c>
      <c r="B55" s="10"/>
      <c r="C55" s="10"/>
      <c r="D55" s="15">
        <f>AVERAGE(D50:D54)</f>
        <v>3.4721666666666673</v>
      </c>
      <c r="E55" s="15">
        <f t="shared" ref="E55:U55" si="6">AVERAGE(E50:E54)</f>
        <v>327.74324999999993</v>
      </c>
      <c r="F55" s="15">
        <f t="shared" si="6"/>
        <v>17.234249269840127</v>
      </c>
      <c r="G55" s="15">
        <f t="shared" si="6"/>
        <v>17.608095522925431</v>
      </c>
      <c r="H55" s="15">
        <f t="shared" si="6"/>
        <v>1.4953973305883383</v>
      </c>
      <c r="I55" s="15">
        <f t="shared" si="6"/>
        <v>0.46406586590375304</v>
      </c>
      <c r="J55" s="15">
        <f t="shared" si="6"/>
        <v>7.7140000000000014E-2</v>
      </c>
      <c r="K55" s="15">
        <f t="shared" si="6"/>
        <v>3.3475816666666667</v>
      </c>
      <c r="L55" s="15">
        <f t="shared" si="6"/>
        <v>28.776710856506792</v>
      </c>
      <c r="M55" s="15">
        <f t="shared" si="6"/>
        <v>675.67835817323635</v>
      </c>
      <c r="N55" s="15">
        <f t="shared" si="6"/>
        <v>35.191850200758054</v>
      </c>
      <c r="O55" s="15">
        <f t="shared" si="6"/>
        <v>1015.8488799613544</v>
      </c>
      <c r="P55" s="15">
        <f t="shared" si="6"/>
        <v>3.4194334557187971</v>
      </c>
      <c r="Q55" s="15"/>
      <c r="R55" s="15">
        <f t="shared" si="6"/>
        <v>8.3779555555555554</v>
      </c>
      <c r="S55" s="15">
        <f t="shared" si="6"/>
        <v>5.7923740500000003</v>
      </c>
      <c r="T55" s="15">
        <f t="shared" si="6"/>
        <v>1.7180279629629627</v>
      </c>
      <c r="U55" s="15">
        <f t="shared" si="6"/>
        <v>3.0478203703703706</v>
      </c>
      <c r="V55" s="10"/>
      <c r="W55" s="10"/>
      <c r="X55" s="10"/>
    </row>
    <row r="56" spans="1:24" ht="15.75" x14ac:dyDescent="0.25">
      <c r="A56" s="10"/>
      <c r="B56" s="10"/>
      <c r="C56" s="10"/>
      <c r="D56" s="15">
        <f>STDEV(D50:D54)</f>
        <v>8.2742908390320086E-2</v>
      </c>
      <c r="E56" s="15">
        <f t="shared" ref="E56:U56" si="7">STDEV(E50:E54)</f>
        <v>177.62256657995729</v>
      </c>
      <c r="F56" s="15">
        <f t="shared" si="7"/>
        <v>4.0594820988922349</v>
      </c>
      <c r="G56" s="15">
        <f t="shared" si="7"/>
        <v>1.988344434993123</v>
      </c>
      <c r="H56" s="15">
        <f t="shared" si="7"/>
        <v>1.7401078653687654</v>
      </c>
      <c r="I56" s="15">
        <f t="shared" si="7"/>
        <v>0.44079374424779116</v>
      </c>
      <c r="J56" s="15">
        <f t="shared" si="7"/>
        <v>6.6021623772484994E-2</v>
      </c>
      <c r="K56" s="15">
        <f t="shared" si="7"/>
        <v>4.4213683496332772</v>
      </c>
      <c r="L56" s="15">
        <f t="shared" si="7"/>
        <v>13.700933988943733</v>
      </c>
      <c r="M56" s="15">
        <f t="shared" si="7"/>
        <v>592.52512300285434</v>
      </c>
      <c r="N56" s="15">
        <f t="shared" si="7"/>
        <v>31.040775709918368</v>
      </c>
      <c r="O56" s="15">
        <f t="shared" si="7"/>
        <v>2152.5008304850744</v>
      </c>
      <c r="P56" s="15">
        <f t="shared" si="7"/>
        <v>2.7390848234005616</v>
      </c>
      <c r="Q56" s="15"/>
      <c r="R56" s="15">
        <f t="shared" si="7"/>
        <v>5.4122569478116809</v>
      </c>
      <c r="S56" s="15">
        <f t="shared" si="7"/>
        <v>6.0664035500878883</v>
      </c>
      <c r="T56" s="15">
        <f t="shared" si="7"/>
        <v>1.1098531330427905</v>
      </c>
      <c r="U56" s="15">
        <f t="shared" si="7"/>
        <v>1.2508880876682653</v>
      </c>
      <c r="V56" s="10"/>
      <c r="W56" s="10"/>
      <c r="X56" s="10"/>
    </row>
    <row r="57" spans="1:24" ht="15.75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</row>
    <row r="58" spans="1:24" ht="15.75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</row>
    <row r="59" spans="1:24" ht="15.75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spans="1:24" ht="15.75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</row>
    <row r="61" spans="1:24" ht="15.75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</row>
    <row r="62" spans="1:24" ht="15.75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</row>
    <row r="63" spans="1:24" ht="15.75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</row>
    <row r="64" spans="1:24" ht="15.75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</row>
    <row r="65" spans="1:24" ht="15.75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</row>
    <row r="66" spans="1:24" ht="15.75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</row>
    <row r="67" spans="1:24" ht="15.75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</row>
    <row r="68" spans="1:24" ht="15.75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</row>
    <row r="69" spans="1:24" ht="15.75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</row>
    <row r="70" spans="1:24" ht="15.75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</row>
    <row r="71" spans="1:24" ht="15.75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</row>
    <row r="72" spans="1:24" ht="15.75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</row>
    <row r="73" spans="1:24" ht="15.75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</row>
    <row r="74" spans="1:24" ht="15.75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</row>
    <row r="75" spans="1:24" ht="15.75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</row>
    <row r="76" spans="1:24" ht="15.75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</row>
    <row r="77" spans="1:24" ht="15.75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</row>
    <row r="78" spans="1:24" ht="15.75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</row>
    <row r="79" spans="1:24" ht="15.75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</row>
    <row r="80" spans="1:24" ht="15.75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</row>
    <row r="81" spans="1:24" ht="15.75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</row>
    <row r="82" spans="1:24" ht="15.75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</row>
    <row r="83" spans="1:24" ht="15.75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</row>
    <row r="84" spans="1:24" ht="15.75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</row>
    <row r="85" spans="1:24" ht="15.75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</row>
    <row r="86" spans="1:24" ht="15.75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</row>
    <row r="87" spans="1:24" ht="15.75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</row>
    <row r="88" spans="1:24" ht="15.75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</row>
    <row r="89" spans="1:24" ht="15.75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</row>
    <row r="90" spans="1:24" ht="15.75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</row>
    <row r="91" spans="1:24" ht="15.75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</row>
    <row r="92" spans="1:24" ht="15.75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</row>
    <row r="93" spans="1:24" ht="15.75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</row>
    <row r="94" spans="1:24" ht="15.75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</row>
    <row r="95" spans="1:24" ht="15.75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</row>
    <row r="96" spans="1:24" ht="15.75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</row>
    <row r="97" spans="1:24" ht="15.75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</row>
    <row r="98" spans="1:24" ht="15.75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</row>
    <row r="99" spans="1:24" ht="15.75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</row>
    <row r="100" spans="1:24" ht="15.75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</row>
    <row r="101" spans="1:24" ht="15.75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</row>
    <row r="102" spans="1:24" ht="15.75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</row>
    <row r="103" spans="1:24" ht="15.75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</row>
    <row r="104" spans="1:24" ht="15.75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</row>
    <row r="105" spans="1:24" ht="15.75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</row>
    <row r="106" spans="1:24" ht="15.75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</row>
    <row r="107" spans="1:24" ht="15.75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</row>
    <row r="108" spans="1:24" ht="15.75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</row>
    <row r="109" spans="1:24" ht="15.75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</row>
    <row r="110" spans="1:24" ht="15.75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</row>
    <row r="111" spans="1:24" ht="15.75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</row>
    <row r="112" spans="1:24" ht="15.75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</row>
    <row r="113" spans="1:24" ht="15.75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</row>
    <row r="114" spans="1:24" ht="15.75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</row>
    <row r="115" spans="1:24" ht="15.75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</row>
    <row r="116" spans="1:24" ht="15.75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</row>
    <row r="117" spans="1:24" ht="15.75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</row>
    <row r="118" spans="1:24" ht="15.75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</row>
    <row r="119" spans="1:24" ht="15.75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</row>
    <row r="120" spans="1:24" ht="15.75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</row>
    <row r="121" spans="1:24" ht="15.75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</row>
    <row r="122" spans="1:24" ht="15.75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</row>
    <row r="123" spans="1:24" ht="15.75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</row>
    <row r="124" spans="1:24" ht="15.75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</row>
    <row r="125" spans="1:24" ht="15.75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</row>
    <row r="126" spans="1:24" ht="15.75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</row>
    <row r="127" spans="1:24" ht="15.75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</row>
    <row r="128" spans="1:24" ht="15.75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</row>
    <row r="129" spans="1:24" ht="15.75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</row>
    <row r="130" spans="1:24" ht="15.75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</row>
    <row r="131" spans="1:24" ht="15.75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</row>
    <row r="132" spans="1:24" ht="15.75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</row>
    <row r="133" spans="1:24" ht="15.75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</row>
    <row r="134" spans="1:24" ht="15.75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</row>
    <row r="135" spans="1:24" ht="15.75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</row>
    <row r="136" spans="1:24" ht="15.75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</row>
    <row r="137" spans="1:24" ht="15.75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</row>
    <row r="138" spans="1:24" ht="15.75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</row>
    <row r="139" spans="1:24" ht="15.75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</row>
    <row r="140" spans="1:24" ht="15.75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</row>
    <row r="141" spans="1:24" ht="15.75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</row>
    <row r="142" spans="1:24" ht="15.75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</row>
    <row r="143" spans="1:24" ht="15.75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</row>
    <row r="144" spans="1:24" ht="15.75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</row>
    <row r="145" spans="1:24" ht="15.75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</row>
    <row r="146" spans="1:24" ht="15.75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</row>
    <row r="147" spans="1:24" ht="15.75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</row>
    <row r="148" spans="1:24" ht="15.75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</row>
    <row r="149" spans="1:24" ht="15.75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</row>
    <row r="150" spans="1:24" ht="15.75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</row>
    <row r="151" spans="1:24" ht="15.75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</row>
    <row r="152" spans="1:24" ht="15.75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</row>
    <row r="153" spans="1:24" ht="15.75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</row>
    <row r="154" spans="1:24" ht="15.75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</row>
    <row r="155" spans="1:24" ht="15.75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</row>
    <row r="156" spans="1:24" ht="15.75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</row>
    <row r="157" spans="1:24" ht="15.75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</row>
    <row r="158" spans="1:24" ht="15.75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</row>
    <row r="159" spans="1:24" ht="15.75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</row>
    <row r="160" spans="1:24" ht="15.75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</row>
    <row r="161" spans="1:24" ht="15.75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</row>
    <row r="162" spans="1:24" ht="15.75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</row>
    <row r="163" spans="1:24" ht="15.75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</row>
    <row r="164" spans="1:24" ht="15.75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</row>
    <row r="165" spans="1:24" ht="15.75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</row>
    <row r="166" spans="1:24" ht="15.75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</row>
    <row r="167" spans="1:24" ht="15.75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</row>
    <row r="168" spans="1:24" ht="15.75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</row>
    <row r="169" spans="1:24" ht="15.75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</row>
    <row r="170" spans="1:24" ht="15.75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</row>
    <row r="171" spans="1:24" ht="15.75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</row>
    <row r="172" spans="1:24" ht="15.75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</row>
    <row r="173" spans="1:24" ht="15.75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</row>
    <row r="174" spans="1:24" ht="15.75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</row>
    <row r="175" spans="1:24" ht="15.75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</row>
    <row r="176" spans="1:24" ht="15.75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</row>
    <row r="177" spans="1:24" ht="15.75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</row>
    <row r="178" spans="1:24" ht="15.75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</row>
    <row r="179" spans="1:24" ht="15.75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</row>
    <row r="180" spans="1:24" ht="15.75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</row>
    <row r="181" spans="1:24" ht="15.75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</row>
    <row r="182" spans="1:24" ht="15.75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</row>
    <row r="183" spans="1:24" ht="15.75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</row>
    <row r="184" spans="1:24" ht="15.75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</row>
    <row r="185" spans="1:24" ht="15.75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</row>
    <row r="186" spans="1:24" ht="15.75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</row>
    <row r="187" spans="1:24" ht="15.75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</row>
    <row r="188" spans="1:24" ht="15.75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</row>
    <row r="189" spans="1:24" ht="15.75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</row>
    <row r="190" spans="1:24" ht="15.75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</row>
    <row r="191" spans="1:24" ht="15.75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</row>
    <row r="192" spans="1:24" ht="15.75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</row>
    <row r="193" spans="1:24" ht="15.75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</row>
    <row r="194" spans="1:24" ht="15.75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</row>
    <row r="195" spans="1:24" ht="15.75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</row>
    <row r="196" spans="1:24" ht="15.75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</row>
    <row r="197" spans="1:24" ht="15.75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</row>
    <row r="198" spans="1:24" ht="15.75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</row>
    <row r="199" spans="1:24" ht="15.75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</row>
    <row r="200" spans="1:24" ht="15.75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</row>
    <row r="201" spans="1:24" ht="15.75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</row>
    <row r="202" spans="1:24" ht="15.75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</row>
    <row r="203" spans="1:24" ht="15.75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</row>
    <row r="204" spans="1:24" ht="15.75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</row>
    <row r="205" spans="1:24" ht="15.75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</row>
    <row r="206" spans="1:24" ht="15.75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</row>
    <row r="207" spans="1:24" ht="15.75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</row>
    <row r="208" spans="1:24" ht="15.75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</row>
    <row r="209" spans="1:24" ht="15.75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</row>
    <row r="210" spans="1:24" ht="15.75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</row>
    <row r="211" spans="1:24" ht="15.75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</row>
    <row r="212" spans="1:24" ht="15.75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</row>
    <row r="213" spans="1:24" ht="15.75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</row>
    <row r="214" spans="1:24" ht="15.75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</row>
    <row r="215" spans="1:24" ht="15.75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</row>
    <row r="216" spans="1:24" ht="15.75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</row>
    <row r="217" spans="1:24" ht="15.75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</row>
    <row r="218" spans="1:24" ht="15.75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</row>
    <row r="219" spans="1:24" ht="15.75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</row>
    <row r="220" spans="1:24" ht="15.75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</row>
    <row r="221" spans="1:24" ht="15.75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</row>
    <row r="222" spans="1:24" ht="15.75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</row>
    <row r="223" spans="1:24" ht="15.75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</row>
    <row r="224" spans="1:24" ht="15.75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</row>
    <row r="225" spans="1:24" ht="15.75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</row>
    <row r="226" spans="1:24" ht="15.75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</row>
    <row r="227" spans="1:24" ht="15.75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</row>
    <row r="228" spans="1:24" ht="15.75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</row>
    <row r="229" spans="1:24" ht="15.75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</row>
    <row r="230" spans="1:24" ht="15.75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</row>
    <row r="231" spans="1:24" ht="15.75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D1D0D-A1AA-4BEA-845D-3C4575E6F8C0}">
  <dimension ref="A1:R69"/>
  <sheetViews>
    <sheetView workbookViewId="0">
      <selection sqref="A1:R69"/>
    </sheetView>
  </sheetViews>
  <sheetFormatPr baseColWidth="10" defaultRowHeight="15" x14ac:dyDescent="0.25"/>
  <sheetData>
    <row r="1" spans="1:18" x14ac:dyDescent="0.25">
      <c r="A1" s="36" t="s">
        <v>92</v>
      </c>
      <c r="B1" s="37" t="s">
        <v>93</v>
      </c>
      <c r="C1" s="37" t="s">
        <v>94</v>
      </c>
      <c r="D1" s="36" t="s">
        <v>95</v>
      </c>
      <c r="E1" s="36" t="s">
        <v>96</v>
      </c>
      <c r="F1" s="36" t="s">
        <v>97</v>
      </c>
      <c r="G1" s="36" t="s">
        <v>42</v>
      </c>
      <c r="H1" s="38" t="s">
        <v>98</v>
      </c>
      <c r="I1" s="36" t="s">
        <v>99</v>
      </c>
      <c r="J1" s="36" t="s">
        <v>100</v>
      </c>
      <c r="K1" s="36" t="s">
        <v>101</v>
      </c>
      <c r="L1" s="36" t="s">
        <v>43</v>
      </c>
      <c r="M1" s="36" t="s">
        <v>7</v>
      </c>
      <c r="N1" s="36" t="s">
        <v>8</v>
      </c>
      <c r="O1" s="36" t="s">
        <v>102</v>
      </c>
      <c r="P1" s="36" t="s">
        <v>103</v>
      </c>
      <c r="Q1" s="36" t="s">
        <v>104</v>
      </c>
      <c r="R1" s="36" t="s">
        <v>105</v>
      </c>
    </row>
    <row r="2" spans="1:18" x14ac:dyDescent="0.25">
      <c r="A2" s="39" t="s">
        <v>88</v>
      </c>
      <c r="B2" s="40" t="s">
        <v>55</v>
      </c>
      <c r="C2" s="40" t="s">
        <v>106</v>
      </c>
      <c r="D2" s="39" t="s">
        <v>107</v>
      </c>
      <c r="E2" s="39" t="s">
        <v>108</v>
      </c>
      <c r="F2" s="41">
        <v>1945.1352549999999</v>
      </c>
      <c r="G2" s="41">
        <v>1398.828205</v>
      </c>
      <c r="H2" s="42">
        <v>0.1</v>
      </c>
      <c r="I2" s="41">
        <v>318.61041119999999</v>
      </c>
      <c r="J2" s="41">
        <v>1151.131498</v>
      </c>
      <c r="K2" s="41">
        <v>921.6161942</v>
      </c>
      <c r="L2" s="41">
        <v>538.046651</v>
      </c>
      <c r="M2" s="41">
        <v>267.99253099999999</v>
      </c>
      <c r="N2" s="41">
        <v>178.3225693</v>
      </c>
      <c r="O2" s="41">
        <v>179.19088740000001</v>
      </c>
      <c r="P2" s="41">
        <v>170.81444440000001</v>
      </c>
      <c r="Q2" s="41">
        <v>321.54741319999999</v>
      </c>
      <c r="R2" s="41">
        <v>65.114983069999994</v>
      </c>
    </row>
    <row r="3" spans="1:18" x14ac:dyDescent="0.25">
      <c r="A3" s="39" t="s">
        <v>88</v>
      </c>
      <c r="B3" s="43" t="s">
        <v>55</v>
      </c>
      <c r="C3" s="40" t="s">
        <v>106</v>
      </c>
      <c r="D3" s="44" t="s">
        <v>107</v>
      </c>
      <c r="E3" s="45" t="s">
        <v>108</v>
      </c>
      <c r="F3" s="46">
        <v>1305.4101850000002</v>
      </c>
      <c r="G3" s="46">
        <v>1651.3376327000001</v>
      </c>
      <c r="H3" s="47">
        <v>0.12964845973958333</v>
      </c>
      <c r="I3" s="46">
        <v>103.73161789999999</v>
      </c>
      <c r="J3" s="46">
        <v>2746.8521459999993</v>
      </c>
      <c r="K3" s="46">
        <v>932.78035279999995</v>
      </c>
      <c r="L3" s="46">
        <v>404.10537980000004</v>
      </c>
      <c r="M3" s="46">
        <v>466.3</v>
      </c>
      <c r="N3" s="46">
        <v>86.2</v>
      </c>
      <c r="O3" s="46">
        <v>132.68186429999997</v>
      </c>
      <c r="P3" s="46">
        <v>129.8417537</v>
      </c>
      <c r="Q3" s="46">
        <v>589.08816129999991</v>
      </c>
      <c r="R3" s="46">
        <v>73.413958269999995</v>
      </c>
    </row>
    <row r="4" spans="1:18" x14ac:dyDescent="0.25">
      <c r="A4" s="39" t="s">
        <v>80</v>
      </c>
      <c r="B4" s="40" t="s">
        <v>50</v>
      </c>
      <c r="C4" s="40" t="s">
        <v>106</v>
      </c>
      <c r="D4" s="39" t="s">
        <v>107</v>
      </c>
      <c r="E4" s="39" t="s">
        <v>108</v>
      </c>
      <c r="F4" s="41">
        <v>3050.0368920000001</v>
      </c>
      <c r="G4" s="41">
        <v>1649.2555110000001</v>
      </c>
      <c r="H4" s="42">
        <v>0.16</v>
      </c>
      <c r="I4" s="41">
        <v>25.233857650000001</v>
      </c>
      <c r="J4" s="41">
        <v>2302.9618650000002</v>
      </c>
      <c r="K4" s="41">
        <v>844.61026119999997</v>
      </c>
      <c r="L4" s="41">
        <v>617.53245070000003</v>
      </c>
      <c r="M4" s="41">
        <v>248.736952</v>
      </c>
      <c r="N4" s="41">
        <v>195.21856231000001</v>
      </c>
      <c r="O4" s="41">
        <v>97.933315550000003</v>
      </c>
      <c r="P4" s="41">
        <v>26.223392440000001</v>
      </c>
      <c r="Q4" s="41">
        <v>1012.8422409999999</v>
      </c>
      <c r="R4" s="41">
        <v>17.446155940000001</v>
      </c>
    </row>
    <row r="5" spans="1:18" x14ac:dyDescent="0.25">
      <c r="A5" s="39" t="s">
        <v>80</v>
      </c>
      <c r="B5" s="43" t="s">
        <v>50</v>
      </c>
      <c r="C5" s="40" t="s">
        <v>106</v>
      </c>
      <c r="D5" s="44" t="s">
        <v>107</v>
      </c>
      <c r="E5" s="45" t="s">
        <v>108</v>
      </c>
      <c r="F5" s="46">
        <v>1949.022699047619</v>
      </c>
      <c r="G5" s="46">
        <v>1449.6872142857142</v>
      </c>
      <c r="H5" s="47">
        <v>0.51664547668650795</v>
      </c>
      <c r="I5" s="46">
        <v>13.601233447619045</v>
      </c>
      <c r="J5" s="46">
        <v>1620.4198419047621</v>
      </c>
      <c r="K5" s="46">
        <v>1358.8979152380953</v>
      </c>
      <c r="L5" s="46">
        <v>471.93785390476194</v>
      </c>
      <c r="M5" s="46">
        <v>204.77058951999999</v>
      </c>
      <c r="N5" s="46">
        <v>107.7035021904762</v>
      </c>
      <c r="O5" s="46">
        <v>134.548202095238</v>
      </c>
      <c r="P5" s="46">
        <v>18.009398857142859</v>
      </c>
      <c r="Q5" s="46">
        <v>526.20859961904773</v>
      </c>
      <c r="R5" s="46">
        <v>22.972984152380956</v>
      </c>
    </row>
    <row r="6" spans="1:18" x14ac:dyDescent="0.25">
      <c r="A6" s="39" t="s">
        <v>79</v>
      </c>
      <c r="B6" s="40" t="s">
        <v>50</v>
      </c>
      <c r="C6" s="40" t="s">
        <v>106</v>
      </c>
      <c r="D6" s="39" t="s">
        <v>107</v>
      </c>
      <c r="E6" s="39" t="s">
        <v>108</v>
      </c>
      <c r="F6" s="41">
        <v>1626.219196</v>
      </c>
      <c r="G6" s="41">
        <v>800.02577840000004</v>
      </c>
      <c r="H6" s="42">
        <v>0.13</v>
      </c>
      <c r="I6" s="41">
        <v>23.241929160000002</v>
      </c>
      <c r="J6" s="41">
        <v>2272.0934109999998</v>
      </c>
      <c r="K6" s="41">
        <v>1104.8297620000001</v>
      </c>
      <c r="L6" s="41">
        <v>549.1333224</v>
      </c>
      <c r="M6" s="41">
        <v>506.84345719999999</v>
      </c>
      <c r="N6" s="41">
        <v>100</v>
      </c>
      <c r="O6" s="41">
        <v>107.91607329999999</v>
      </c>
      <c r="P6" s="41">
        <v>49.523179300000002</v>
      </c>
      <c r="Q6" s="41">
        <v>988.29900129999999</v>
      </c>
      <c r="R6" s="41">
        <v>7.1543729069999999</v>
      </c>
    </row>
    <row r="7" spans="1:18" x14ac:dyDescent="0.25">
      <c r="A7" s="39" t="s">
        <v>79</v>
      </c>
      <c r="B7" s="43" t="s">
        <v>50</v>
      </c>
      <c r="C7" s="40" t="s">
        <v>106</v>
      </c>
      <c r="D7" s="44" t="s">
        <v>107</v>
      </c>
      <c r="E7" s="45" t="s">
        <v>108</v>
      </c>
      <c r="F7" s="46">
        <v>2272.9369306930689</v>
      </c>
      <c r="G7" s="46">
        <v>652.7533933663367</v>
      </c>
      <c r="H7" s="47">
        <v>9.3338162077145209E-2</v>
      </c>
      <c r="I7" s="46">
        <v>30.358301445544555</v>
      </c>
      <c r="J7" s="46">
        <v>4417.5284128712874</v>
      </c>
      <c r="K7" s="46">
        <v>803.07342663366342</v>
      </c>
      <c r="L7" s="46">
        <v>376.57732960395998</v>
      </c>
      <c r="M7" s="46">
        <v>372.87019311326623</v>
      </c>
      <c r="N7" s="46">
        <v>134.71686723762301</v>
      </c>
      <c r="O7" s="46">
        <v>169.32184313861299</v>
      </c>
      <c r="P7" s="46">
        <v>65.652349138613857</v>
      </c>
      <c r="Q7" s="46">
        <v>450.96684574257426</v>
      </c>
      <c r="R7" s="46">
        <v>11.168649683168317</v>
      </c>
    </row>
    <row r="8" spans="1:18" x14ac:dyDescent="0.25">
      <c r="A8" s="39" t="s">
        <v>81</v>
      </c>
      <c r="B8" s="40" t="s">
        <v>50</v>
      </c>
      <c r="C8" s="40" t="s">
        <v>106</v>
      </c>
      <c r="D8" s="39" t="s">
        <v>107</v>
      </c>
      <c r="E8" s="39" t="s">
        <v>108</v>
      </c>
      <c r="F8" s="41">
        <v>2505.5581710000001</v>
      </c>
      <c r="G8" s="41">
        <v>860.57694919999994</v>
      </c>
      <c r="H8" s="42">
        <v>0.1</v>
      </c>
      <c r="I8" s="41">
        <v>34.387891629999999</v>
      </c>
      <c r="J8" s="41">
        <v>3064.8440209999999</v>
      </c>
      <c r="K8" s="41">
        <v>1640.052318</v>
      </c>
      <c r="L8" s="41">
        <v>567.82024960000001</v>
      </c>
      <c r="M8" s="41">
        <v>240.2746813</v>
      </c>
      <c r="N8" s="41">
        <v>189.0401593</v>
      </c>
      <c r="O8" s="41">
        <v>211.47734639999999</v>
      </c>
      <c r="P8" s="41">
        <v>33.763852219999997</v>
      </c>
      <c r="Q8" s="41">
        <v>779.44946389999996</v>
      </c>
      <c r="R8" s="41">
        <v>12.40287054</v>
      </c>
    </row>
    <row r="9" spans="1:18" x14ac:dyDescent="0.25">
      <c r="A9" s="39" t="s">
        <v>81</v>
      </c>
      <c r="B9" s="43" t="s">
        <v>50</v>
      </c>
      <c r="C9" s="40" t="s">
        <v>106</v>
      </c>
      <c r="D9" s="44" t="s">
        <v>107</v>
      </c>
      <c r="E9" s="45" t="s">
        <v>108</v>
      </c>
      <c r="F9" s="46">
        <v>2447.6400107843137</v>
      </c>
      <c r="G9" s="46">
        <v>1914.3991352941177</v>
      </c>
      <c r="H9" s="47">
        <v>0.23219495578022875</v>
      </c>
      <c r="I9" s="46">
        <v>99.437297941176496</v>
      </c>
      <c r="J9" s="46">
        <v>2728.1810343137254</v>
      </c>
      <c r="K9" s="46">
        <v>1091.8968578431375</v>
      </c>
      <c r="L9" s="46">
        <v>396.27696441176477</v>
      </c>
      <c r="M9" s="46">
        <v>264.31368246980395</v>
      </c>
      <c r="N9" s="46">
        <v>98.44857049019609</v>
      </c>
      <c r="O9" s="46">
        <v>123.43399205882352</v>
      </c>
      <c r="P9" s="46">
        <v>62.140133196078438</v>
      </c>
      <c r="Q9" s="46">
        <v>357.83794284313728</v>
      </c>
      <c r="R9" s="46">
        <v>22.954639068627451</v>
      </c>
    </row>
    <row r="10" spans="1:18" x14ac:dyDescent="0.25">
      <c r="A10" s="39" t="s">
        <v>82</v>
      </c>
      <c r="B10" s="40" t="s">
        <v>50</v>
      </c>
      <c r="C10" s="40" t="s">
        <v>106</v>
      </c>
      <c r="D10" s="39" t="s">
        <v>107</v>
      </c>
      <c r="E10" s="39" t="s">
        <v>108</v>
      </c>
      <c r="F10" s="41">
        <v>2419.2743999999998</v>
      </c>
      <c r="G10" s="41">
        <v>4100.4262900000003</v>
      </c>
      <c r="H10" s="42">
        <v>0.1</v>
      </c>
      <c r="I10" s="41">
        <v>129.0425482</v>
      </c>
      <c r="J10" s="41">
        <v>1938.3286310000001</v>
      </c>
      <c r="K10" s="41">
        <v>2859.6702110000001</v>
      </c>
      <c r="L10" s="41">
        <v>1138.6225910000001</v>
      </c>
      <c r="M10" s="41">
        <v>570.27035190000004</v>
      </c>
      <c r="N10" s="41">
        <v>270.53634440000002</v>
      </c>
      <c r="O10" s="41">
        <v>331.5191997</v>
      </c>
      <c r="P10" s="41">
        <v>55.471772270000002</v>
      </c>
      <c r="Q10" s="41">
        <v>856.16098539999996</v>
      </c>
      <c r="R10" s="41">
        <v>28.210683100000001</v>
      </c>
    </row>
    <row r="11" spans="1:18" x14ac:dyDescent="0.25">
      <c r="A11" s="39" t="s">
        <v>82</v>
      </c>
      <c r="B11" s="43" t="s">
        <v>50</v>
      </c>
      <c r="C11" s="40" t="s">
        <v>106</v>
      </c>
      <c r="D11" s="44" t="s">
        <v>107</v>
      </c>
      <c r="E11" s="45" t="s">
        <v>108</v>
      </c>
      <c r="F11" s="46">
        <v>1961.7772032786888</v>
      </c>
      <c r="G11" s="46">
        <v>1541.9623229508195</v>
      </c>
      <c r="H11" s="47">
        <v>0.51438707223360658</v>
      </c>
      <c r="I11" s="46">
        <v>55.828780114754096</v>
      </c>
      <c r="J11" s="46">
        <v>775.65158836065575</v>
      </c>
      <c r="K11" s="46">
        <v>597.71279532786889</v>
      </c>
      <c r="L11" s="46">
        <v>350.06921459016394</v>
      </c>
      <c r="M11" s="46">
        <v>240.70888444262292</v>
      </c>
      <c r="N11" s="46">
        <v>91.895151311475402</v>
      </c>
      <c r="O11" s="46">
        <v>88.307540409836065</v>
      </c>
      <c r="P11" s="46">
        <v>34.655636516393443</v>
      </c>
      <c r="Q11" s="46">
        <v>307.38799475409837</v>
      </c>
      <c r="R11" s="46">
        <v>30.26116980327869</v>
      </c>
    </row>
    <row r="12" spans="1:18" x14ac:dyDescent="0.25">
      <c r="A12" s="39" t="s">
        <v>47</v>
      </c>
      <c r="B12" s="40" t="s">
        <v>109</v>
      </c>
      <c r="C12" s="40" t="s">
        <v>106</v>
      </c>
      <c r="D12" s="39" t="s">
        <v>107</v>
      </c>
      <c r="E12" s="39" t="s">
        <v>108</v>
      </c>
      <c r="F12" s="41">
        <v>3848.799336</v>
      </c>
      <c r="G12" s="41">
        <v>1242.671681</v>
      </c>
      <c r="H12" s="42">
        <v>0.09</v>
      </c>
      <c r="I12" s="41">
        <v>77.473012310000001</v>
      </c>
      <c r="J12" s="41">
        <v>3823.6073019999999</v>
      </c>
      <c r="K12" s="41">
        <v>1078.752931</v>
      </c>
      <c r="L12" s="41">
        <v>565.79257629999995</v>
      </c>
      <c r="M12" s="41">
        <v>229.16238150000001</v>
      </c>
      <c r="N12" s="41">
        <v>66.019846689999994</v>
      </c>
      <c r="O12" s="41">
        <v>162.49271479999999</v>
      </c>
      <c r="P12" s="41">
        <v>99.400305119999999</v>
      </c>
      <c r="Q12" s="41">
        <v>1069.1872900000001</v>
      </c>
      <c r="R12" s="41">
        <v>23.507900150000001</v>
      </c>
    </row>
    <row r="13" spans="1:18" x14ac:dyDescent="0.25">
      <c r="A13" s="39" t="s">
        <v>47</v>
      </c>
      <c r="B13" s="43" t="s">
        <v>109</v>
      </c>
      <c r="C13" s="40" t="s">
        <v>106</v>
      </c>
      <c r="D13" s="44" t="s">
        <v>107</v>
      </c>
      <c r="E13" s="45" t="s">
        <v>108</v>
      </c>
      <c r="F13" s="46">
        <v>3531.1948500000008</v>
      </c>
      <c r="G13" s="46">
        <v>1894.5195323529415</v>
      </c>
      <c r="H13" s="47">
        <v>0.28364228298611111</v>
      </c>
      <c r="I13" s="46">
        <v>119.65820529411766</v>
      </c>
      <c r="J13" s="46">
        <v>1974.7129215686275</v>
      </c>
      <c r="K13" s="46">
        <v>564.11382725490193</v>
      </c>
      <c r="L13" s="46">
        <v>477.31613666666669</v>
      </c>
      <c r="M13" s="46">
        <v>354.24</v>
      </c>
      <c r="N13" s="46">
        <v>58.593388617647058</v>
      </c>
      <c r="O13" s="46">
        <v>117.14676813725491</v>
      </c>
      <c r="P13" s="46">
        <v>126.14351303921569</v>
      </c>
      <c r="Q13" s="46">
        <v>401.67056156862742</v>
      </c>
      <c r="R13" s="46">
        <v>22.394361392156867</v>
      </c>
    </row>
    <row r="14" spans="1:18" x14ac:dyDescent="0.25">
      <c r="A14" s="39" t="s">
        <v>83</v>
      </c>
      <c r="B14" s="40" t="s">
        <v>109</v>
      </c>
      <c r="C14" s="40" t="s">
        <v>106</v>
      </c>
      <c r="D14" s="39" t="s">
        <v>107</v>
      </c>
      <c r="E14" s="39" t="s">
        <v>108</v>
      </c>
      <c r="F14" s="41">
        <v>4208.5390809999999</v>
      </c>
      <c r="G14" s="41">
        <v>1494.6222</v>
      </c>
      <c r="H14" s="42">
        <v>0.1</v>
      </c>
      <c r="I14" s="41">
        <v>155.06959660000001</v>
      </c>
      <c r="J14" s="41">
        <v>1724.710491</v>
      </c>
      <c r="K14" s="41">
        <v>1062.0814760000001</v>
      </c>
      <c r="L14" s="41">
        <v>741.23790250000002</v>
      </c>
      <c r="M14" s="41">
        <v>519.39231489999997</v>
      </c>
      <c r="N14" s="41">
        <v>120.92779489999999</v>
      </c>
      <c r="O14" s="41">
        <v>255.50954709999999</v>
      </c>
      <c r="P14" s="41">
        <v>61.43006827</v>
      </c>
      <c r="Q14" s="41">
        <v>1297.3549370000001</v>
      </c>
      <c r="R14" s="41">
        <v>33.104616460000003</v>
      </c>
    </row>
    <row r="15" spans="1:18" x14ac:dyDescent="0.25">
      <c r="A15" s="39" t="s">
        <v>83</v>
      </c>
      <c r="B15" s="43" t="s">
        <v>109</v>
      </c>
      <c r="C15" s="40" t="s">
        <v>106</v>
      </c>
      <c r="D15" s="44" t="s">
        <v>107</v>
      </c>
      <c r="E15" s="45" t="s">
        <v>108</v>
      </c>
      <c r="F15" s="46">
        <v>2284.4197650000001</v>
      </c>
      <c r="G15" s="46">
        <v>1855.8260499999999</v>
      </c>
      <c r="H15" s="47">
        <v>1.1384559859375001</v>
      </c>
      <c r="I15" s="46">
        <v>41.348160169999993</v>
      </c>
      <c r="J15" s="46">
        <v>1488.2821859999999</v>
      </c>
      <c r="K15" s="46">
        <v>1510.9468790000001</v>
      </c>
      <c r="L15" s="46">
        <v>454.98521310000001</v>
      </c>
      <c r="M15" s="46">
        <v>618.12429173600003</v>
      </c>
      <c r="N15" s="46">
        <v>39.483816909999994</v>
      </c>
      <c r="O15" s="46">
        <v>182.20869989999997</v>
      </c>
      <c r="P15" s="46">
        <v>29.684681579999999</v>
      </c>
      <c r="Q15" s="46">
        <v>378.20377989999997</v>
      </c>
      <c r="R15" s="46">
        <v>32.848427270000002</v>
      </c>
    </row>
    <row r="16" spans="1:18" x14ac:dyDescent="0.25">
      <c r="A16" s="39" t="s">
        <v>85</v>
      </c>
      <c r="B16" s="40" t="s">
        <v>46</v>
      </c>
      <c r="C16" s="40" t="s">
        <v>106</v>
      </c>
      <c r="D16" s="39" t="s">
        <v>107</v>
      </c>
      <c r="E16" s="39" t="s">
        <v>108</v>
      </c>
      <c r="F16" s="41">
        <v>2659.656551</v>
      </c>
      <c r="G16" s="41">
        <v>2911.1055980000001</v>
      </c>
      <c r="H16" s="42">
        <v>0.1</v>
      </c>
      <c r="I16" s="41">
        <v>213.525948</v>
      </c>
      <c r="J16" s="41">
        <v>965.70482560000005</v>
      </c>
      <c r="K16" s="41">
        <v>2366.7064449999998</v>
      </c>
      <c r="L16" s="41">
        <v>684.75635509999995</v>
      </c>
      <c r="M16" s="41">
        <v>572.25710219999996</v>
      </c>
      <c r="N16" s="41">
        <v>362.65193790000001</v>
      </c>
      <c r="O16" s="41">
        <v>334.60278460000001</v>
      </c>
      <c r="P16" s="41">
        <v>38.281583099999999</v>
      </c>
      <c r="Q16" s="41">
        <v>282.0583661</v>
      </c>
      <c r="R16" s="41">
        <v>36.638209250000003</v>
      </c>
    </row>
    <row r="17" spans="1:18" x14ac:dyDescent="0.25">
      <c r="A17" s="39" t="s">
        <v>85</v>
      </c>
      <c r="B17" s="43" t="s">
        <v>46</v>
      </c>
      <c r="C17" s="40" t="s">
        <v>106</v>
      </c>
      <c r="D17" s="45" t="s">
        <v>107</v>
      </c>
      <c r="E17" s="45" t="s">
        <v>108</v>
      </c>
      <c r="F17" s="46">
        <v>1896</v>
      </c>
      <c r="G17" s="46">
        <v>2214.65</v>
      </c>
      <c r="H17" s="47">
        <v>0.15</v>
      </c>
      <c r="I17" s="46">
        <v>316.39999999999998</v>
      </c>
      <c r="J17" s="46">
        <v>567.6</v>
      </c>
      <c r="K17" s="46">
        <v>1847.65</v>
      </c>
      <c r="L17" s="46">
        <v>864.6</v>
      </c>
      <c r="M17" s="46">
        <v>632.5</v>
      </c>
      <c r="N17" s="46">
        <v>197.56</v>
      </c>
      <c r="O17" s="46">
        <v>278.97000000000003</v>
      </c>
      <c r="P17" s="46">
        <v>31.2</v>
      </c>
      <c r="Q17" s="46">
        <v>597.62</v>
      </c>
      <c r="R17" s="46">
        <v>45.97</v>
      </c>
    </row>
    <row r="18" spans="1:18" x14ac:dyDescent="0.25">
      <c r="A18" s="39" t="s">
        <v>86</v>
      </c>
      <c r="B18" s="40" t="s">
        <v>46</v>
      </c>
      <c r="C18" s="40" t="s">
        <v>106</v>
      </c>
      <c r="D18" s="39" t="s">
        <v>107</v>
      </c>
      <c r="E18" s="39" t="s">
        <v>108</v>
      </c>
      <c r="F18" s="41">
        <v>2896.6351399999999</v>
      </c>
      <c r="G18" s="41">
        <v>2042.8140289999999</v>
      </c>
      <c r="H18" s="42">
        <v>0.15</v>
      </c>
      <c r="I18" s="41">
        <v>297.09255839999997</v>
      </c>
      <c r="J18" s="41">
        <v>935.20996109999999</v>
      </c>
      <c r="K18" s="41">
        <v>1221.8578649999999</v>
      </c>
      <c r="L18" s="41">
        <v>555.95879920000004</v>
      </c>
      <c r="M18" s="41">
        <v>467.56162840000002</v>
      </c>
      <c r="N18" s="41">
        <v>260.38327609999999</v>
      </c>
      <c r="O18" s="41">
        <v>169.09439939999999</v>
      </c>
      <c r="P18" s="41">
        <v>67.776406850000001</v>
      </c>
      <c r="Q18" s="41">
        <v>304.40504650000003</v>
      </c>
      <c r="R18" s="41">
        <v>31.255648489999999</v>
      </c>
    </row>
    <row r="19" spans="1:18" x14ac:dyDescent="0.25">
      <c r="A19" s="39" t="s">
        <v>86</v>
      </c>
      <c r="B19" s="43" t="s">
        <v>46</v>
      </c>
      <c r="C19" s="40" t="s">
        <v>106</v>
      </c>
      <c r="D19" s="45" t="s">
        <v>107</v>
      </c>
      <c r="E19" s="45" t="s">
        <v>108</v>
      </c>
      <c r="F19" s="46">
        <v>2247.21</v>
      </c>
      <c r="G19" s="46">
        <v>1678.89</v>
      </c>
      <c r="H19" s="47">
        <v>0.14599999999999999</v>
      </c>
      <c r="I19" s="46">
        <v>154.16</v>
      </c>
      <c r="J19" s="46">
        <v>765.3</v>
      </c>
      <c r="K19" s="46">
        <v>2213.65</v>
      </c>
      <c r="L19" s="46">
        <v>764.32</v>
      </c>
      <c r="M19" s="46">
        <v>602.70000000000005</v>
      </c>
      <c r="N19" s="46">
        <v>186.7</v>
      </c>
      <c r="O19" s="46">
        <v>249.5</v>
      </c>
      <c r="P19" s="46">
        <v>45.36</v>
      </c>
      <c r="Q19" s="46">
        <v>467</v>
      </c>
      <c r="R19" s="46">
        <v>43.24</v>
      </c>
    </row>
    <row r="20" spans="1:18" x14ac:dyDescent="0.25">
      <c r="A20" t="s">
        <v>50</v>
      </c>
      <c r="B20" t="s">
        <v>50</v>
      </c>
      <c r="C20" s="40" t="s">
        <v>106</v>
      </c>
      <c r="D20" s="39" t="s">
        <v>107</v>
      </c>
      <c r="E20" s="48" t="s">
        <v>108</v>
      </c>
      <c r="F20" s="49">
        <v>2500</v>
      </c>
      <c r="G20" s="49">
        <v>1549.47</v>
      </c>
      <c r="H20" s="50">
        <v>0.34</v>
      </c>
      <c r="I20" s="49">
        <v>19.420000000000002</v>
      </c>
      <c r="J20" s="49">
        <v>2000</v>
      </c>
      <c r="K20" s="49">
        <v>1100</v>
      </c>
      <c r="L20" s="49">
        <v>500</v>
      </c>
      <c r="M20" s="49">
        <v>226.75</v>
      </c>
      <c r="N20" s="49">
        <v>151.46</v>
      </c>
      <c r="O20" s="49">
        <v>116.24</v>
      </c>
      <c r="P20" s="49">
        <v>22.12</v>
      </c>
      <c r="Q20" s="49">
        <v>769.53</v>
      </c>
      <c r="R20" s="49">
        <v>20.21</v>
      </c>
    </row>
    <row r="21" spans="1:18" x14ac:dyDescent="0.25">
      <c r="A21" t="s">
        <v>49</v>
      </c>
      <c r="B21" t="s">
        <v>50</v>
      </c>
      <c r="C21" s="40" t="s">
        <v>106</v>
      </c>
      <c r="D21" s="39" t="s">
        <v>107</v>
      </c>
      <c r="E21" s="48" t="s">
        <v>108</v>
      </c>
      <c r="F21" s="49">
        <v>2500</v>
      </c>
      <c r="G21" s="49">
        <v>1387.49</v>
      </c>
      <c r="H21" s="50">
        <v>0.17</v>
      </c>
      <c r="I21" s="49">
        <v>66.91</v>
      </c>
      <c r="J21" s="49">
        <v>2900</v>
      </c>
      <c r="K21" s="49">
        <v>1400.0000000000002</v>
      </c>
      <c r="L21" s="49">
        <v>500</v>
      </c>
      <c r="M21" s="49">
        <v>252.29</v>
      </c>
      <c r="N21" s="49">
        <v>143.74</v>
      </c>
      <c r="O21" s="49">
        <v>167.46</v>
      </c>
      <c r="P21" s="49">
        <v>47.95</v>
      </c>
      <c r="Q21" s="49">
        <v>568.64</v>
      </c>
      <c r="R21" s="49">
        <v>17.68</v>
      </c>
    </row>
    <row r="22" spans="1:18" x14ac:dyDescent="0.25">
      <c r="A22" t="s">
        <v>48</v>
      </c>
      <c r="B22" t="s">
        <v>50</v>
      </c>
      <c r="C22" s="40" t="s">
        <v>106</v>
      </c>
      <c r="D22" s="39" t="s">
        <v>107</v>
      </c>
      <c r="E22" s="48" t="s">
        <v>108</v>
      </c>
      <c r="F22" s="49">
        <v>2200</v>
      </c>
      <c r="G22" s="49">
        <v>2821.19</v>
      </c>
      <c r="H22" s="50">
        <v>0.31</v>
      </c>
      <c r="I22" s="49">
        <v>92.44</v>
      </c>
      <c r="J22" s="49">
        <v>1400.0000000000002</v>
      </c>
      <c r="K22" s="49">
        <v>1700.0000000000002</v>
      </c>
      <c r="L22" s="49">
        <v>700.00000000000011</v>
      </c>
      <c r="M22" s="49">
        <v>405.49</v>
      </c>
      <c r="N22" s="49">
        <v>181.22</v>
      </c>
      <c r="O22" s="49">
        <v>209.91</v>
      </c>
      <c r="P22" s="49">
        <v>45.06</v>
      </c>
      <c r="Q22" s="49">
        <v>581.77</v>
      </c>
      <c r="R22" s="49">
        <v>29.24</v>
      </c>
    </row>
    <row r="23" spans="1:18" x14ac:dyDescent="0.25">
      <c r="A23" t="s">
        <v>47</v>
      </c>
      <c r="B23" t="s">
        <v>109</v>
      </c>
      <c r="C23" s="40" t="s">
        <v>106</v>
      </c>
      <c r="D23" s="39" t="s">
        <v>107</v>
      </c>
      <c r="E23" s="48" t="s">
        <v>108</v>
      </c>
      <c r="F23" s="49">
        <v>2300</v>
      </c>
      <c r="G23" s="49">
        <v>1855.83</v>
      </c>
      <c r="H23" s="50">
        <v>1.1399999999999999</v>
      </c>
      <c r="I23" s="49">
        <v>41.35</v>
      </c>
      <c r="J23" s="49">
        <v>1500</v>
      </c>
      <c r="K23" s="49">
        <v>1500</v>
      </c>
      <c r="L23" s="49">
        <v>500</v>
      </c>
      <c r="M23" s="49">
        <v>618.12</v>
      </c>
      <c r="N23" s="49">
        <v>39.479999999999997</v>
      </c>
      <c r="O23" s="49">
        <v>182.21</v>
      </c>
      <c r="P23" s="49">
        <v>29.68</v>
      </c>
      <c r="Q23" s="49">
        <v>378.2</v>
      </c>
      <c r="R23" s="49">
        <v>32.85</v>
      </c>
    </row>
    <row r="24" spans="1:18" x14ac:dyDescent="0.25">
      <c r="A24" t="s">
        <v>46</v>
      </c>
      <c r="B24" t="s">
        <v>46</v>
      </c>
      <c r="C24" s="40" t="s">
        <v>106</v>
      </c>
      <c r="D24" s="39" t="s">
        <v>107</v>
      </c>
      <c r="E24" s="48" t="s">
        <v>108</v>
      </c>
      <c r="F24" s="49">
        <v>2600</v>
      </c>
      <c r="G24" s="49">
        <v>1860.85</v>
      </c>
      <c r="H24" s="50">
        <v>0.15</v>
      </c>
      <c r="I24" s="49">
        <v>225.63</v>
      </c>
      <c r="J24" s="49">
        <v>900</v>
      </c>
      <c r="K24" s="49">
        <v>1700.0000000000002</v>
      </c>
      <c r="L24" s="49">
        <v>700.00000000000011</v>
      </c>
      <c r="M24" s="49">
        <v>535.13</v>
      </c>
      <c r="N24" s="49">
        <v>223.54</v>
      </c>
      <c r="O24" s="49">
        <v>209.3</v>
      </c>
      <c r="P24" s="49">
        <v>56.57</v>
      </c>
      <c r="Q24" s="49">
        <v>385.7</v>
      </c>
      <c r="R24" s="49">
        <v>37.25</v>
      </c>
    </row>
    <row r="25" spans="1:18" x14ac:dyDescent="0.25">
      <c r="A25" t="s">
        <v>110</v>
      </c>
      <c r="B25" t="s">
        <v>110</v>
      </c>
      <c r="C25" s="40" t="s">
        <v>111</v>
      </c>
      <c r="D25" s="39" t="s">
        <v>107</v>
      </c>
      <c r="E25" s="48" t="s">
        <v>108</v>
      </c>
      <c r="F25" s="49">
        <v>2900</v>
      </c>
      <c r="G25" s="49">
        <v>1982</v>
      </c>
      <c r="H25" s="50">
        <v>0.9</v>
      </c>
      <c r="I25" s="49">
        <v>7</v>
      </c>
      <c r="J25" s="49">
        <v>1500</v>
      </c>
      <c r="K25" s="49">
        <v>800</v>
      </c>
      <c r="L25" s="49">
        <v>400</v>
      </c>
      <c r="M25" s="49">
        <v>238.6</v>
      </c>
      <c r="N25" s="49">
        <v>262.7</v>
      </c>
      <c r="O25" s="49">
        <v>453</v>
      </c>
      <c r="P25" s="49">
        <v>6.1</v>
      </c>
      <c r="Q25" s="49">
        <v>381</v>
      </c>
      <c r="R25" s="49">
        <v>20.399999999999999</v>
      </c>
    </row>
    <row r="26" spans="1:18" x14ac:dyDescent="0.25">
      <c r="A26" t="s">
        <v>110</v>
      </c>
      <c r="B26" t="s">
        <v>110</v>
      </c>
      <c r="C26" s="40" t="s">
        <v>111</v>
      </c>
      <c r="D26" s="39" t="s">
        <v>107</v>
      </c>
      <c r="E26" s="48" t="s">
        <v>108</v>
      </c>
      <c r="F26" s="49">
        <v>2800.0000000000005</v>
      </c>
      <c r="G26" s="49">
        <v>2038</v>
      </c>
      <c r="H26" s="50">
        <v>0.9</v>
      </c>
      <c r="I26" s="49">
        <v>7.5</v>
      </c>
      <c r="J26" s="49">
        <v>1400.0000000000002</v>
      </c>
      <c r="K26" s="49">
        <v>800</v>
      </c>
      <c r="L26" s="49">
        <v>400</v>
      </c>
      <c r="M26" s="49">
        <v>250</v>
      </c>
      <c r="N26" s="49">
        <v>222.9</v>
      </c>
      <c r="O26" s="49">
        <v>488</v>
      </c>
      <c r="P26" s="49">
        <v>8</v>
      </c>
      <c r="Q26" s="49">
        <v>326</v>
      </c>
      <c r="R26" s="49">
        <v>36.1</v>
      </c>
    </row>
    <row r="27" spans="1:18" x14ac:dyDescent="0.25">
      <c r="A27" t="s">
        <v>110</v>
      </c>
      <c r="B27" t="s">
        <v>110</v>
      </c>
      <c r="C27" s="40" t="s">
        <v>111</v>
      </c>
      <c r="D27" s="39" t="s">
        <v>107</v>
      </c>
      <c r="E27" s="48" t="s">
        <v>108</v>
      </c>
      <c r="F27" s="49">
        <v>1900</v>
      </c>
      <c r="G27" s="49">
        <v>1239</v>
      </c>
      <c r="H27" s="50">
        <v>0.5</v>
      </c>
      <c r="I27" s="49">
        <v>5.6</v>
      </c>
      <c r="J27" s="49">
        <v>600</v>
      </c>
      <c r="K27" s="49">
        <v>700.00000000000011</v>
      </c>
      <c r="L27" s="49">
        <v>600</v>
      </c>
      <c r="M27" s="49">
        <v>630.29999999999995</v>
      </c>
      <c r="N27" s="49">
        <v>145.80000000000001</v>
      </c>
      <c r="O27" s="49">
        <v>91</v>
      </c>
      <c r="P27" s="49">
        <v>4.9000000000000004</v>
      </c>
      <c r="Q27" s="49">
        <v>450</v>
      </c>
      <c r="R27" s="49">
        <v>21.2</v>
      </c>
    </row>
    <row r="28" spans="1:18" x14ac:dyDescent="0.25">
      <c r="A28" t="s">
        <v>110</v>
      </c>
      <c r="B28" t="s">
        <v>110</v>
      </c>
      <c r="C28" s="40" t="s">
        <v>111</v>
      </c>
      <c r="D28" s="39" t="s">
        <v>107</v>
      </c>
      <c r="E28" s="48" t="s">
        <v>108</v>
      </c>
      <c r="F28" s="49">
        <v>5500</v>
      </c>
      <c r="G28" s="49">
        <v>6884</v>
      </c>
      <c r="H28" s="50">
        <v>0.54</v>
      </c>
      <c r="I28" s="49">
        <v>10.199999999999999</v>
      </c>
      <c r="J28" s="49">
        <v>4500</v>
      </c>
      <c r="K28" s="49">
        <v>1500</v>
      </c>
      <c r="L28" s="49">
        <v>1000</v>
      </c>
      <c r="M28" s="49">
        <v>475.1</v>
      </c>
      <c r="N28" s="49">
        <v>148.80000000000001</v>
      </c>
      <c r="O28" s="49">
        <v>106</v>
      </c>
      <c r="P28" s="49">
        <v>10.9</v>
      </c>
      <c r="Q28" s="49">
        <v>367</v>
      </c>
      <c r="R28" s="49">
        <v>22.3</v>
      </c>
    </row>
    <row r="29" spans="1:18" x14ac:dyDescent="0.25">
      <c r="A29" t="s">
        <v>110</v>
      </c>
      <c r="B29" t="s">
        <v>110</v>
      </c>
      <c r="C29" s="40" t="s">
        <v>111</v>
      </c>
      <c r="D29" s="39" t="s">
        <v>107</v>
      </c>
      <c r="E29" s="48" t="s">
        <v>108</v>
      </c>
      <c r="F29" s="49">
        <v>4400</v>
      </c>
      <c r="G29" s="49">
        <v>5207</v>
      </c>
      <c r="H29" s="50">
        <v>0.5</v>
      </c>
      <c r="I29" s="49">
        <v>6.9</v>
      </c>
      <c r="J29" s="49">
        <v>2500</v>
      </c>
      <c r="K29" s="49">
        <v>2500</v>
      </c>
      <c r="L29" s="49">
        <v>1000</v>
      </c>
      <c r="M29" s="49">
        <v>577.6</v>
      </c>
      <c r="N29" s="49">
        <v>130.5</v>
      </c>
      <c r="O29" s="49">
        <v>151</v>
      </c>
      <c r="P29" s="49">
        <v>8.9</v>
      </c>
      <c r="Q29" s="49">
        <v>335</v>
      </c>
      <c r="R29" s="49">
        <v>37.299999999999997</v>
      </c>
    </row>
    <row r="30" spans="1:18" x14ac:dyDescent="0.25">
      <c r="A30" t="s">
        <v>55</v>
      </c>
      <c r="B30" t="s">
        <v>55</v>
      </c>
      <c r="C30" t="s">
        <v>106</v>
      </c>
      <c r="D30" s="39" t="s">
        <v>107</v>
      </c>
      <c r="E30" s="51" t="s">
        <v>112</v>
      </c>
      <c r="F30" s="49">
        <v>1000</v>
      </c>
      <c r="G30" s="49">
        <v>27840.5</v>
      </c>
      <c r="H30" s="50">
        <v>0.22</v>
      </c>
      <c r="I30" s="49">
        <v>57.52</v>
      </c>
      <c r="J30" s="49">
        <v>600</v>
      </c>
      <c r="K30" s="49">
        <v>2700</v>
      </c>
      <c r="L30" s="49">
        <v>700.00000000000011</v>
      </c>
      <c r="M30" s="49">
        <v>97.5</v>
      </c>
      <c r="N30" s="49">
        <v>223.94</v>
      </c>
      <c r="O30" s="49">
        <v>346.58</v>
      </c>
      <c r="P30" s="49">
        <v>23.16</v>
      </c>
      <c r="Q30" s="49">
        <v>276.82</v>
      </c>
      <c r="R30" s="49">
        <v>36.17</v>
      </c>
    </row>
    <row r="31" spans="1:18" x14ac:dyDescent="0.25">
      <c r="A31" t="s">
        <v>57</v>
      </c>
      <c r="B31" t="s">
        <v>57</v>
      </c>
      <c r="C31" t="s">
        <v>106</v>
      </c>
      <c r="D31" s="39" t="s">
        <v>107</v>
      </c>
      <c r="E31" s="51" t="s">
        <v>112</v>
      </c>
      <c r="F31" s="49">
        <v>800</v>
      </c>
      <c r="G31" s="49">
        <v>22973.23</v>
      </c>
      <c r="H31" s="50">
        <v>0.69</v>
      </c>
      <c r="I31" s="49">
        <v>73.37</v>
      </c>
      <c r="J31" s="49">
        <v>800</v>
      </c>
      <c r="K31" s="49">
        <v>7300</v>
      </c>
      <c r="L31" s="49">
        <v>3000</v>
      </c>
      <c r="M31" s="49">
        <v>69.91</v>
      </c>
      <c r="N31" s="49">
        <v>1386.73</v>
      </c>
      <c r="O31" s="49">
        <v>1381.07</v>
      </c>
      <c r="P31" s="49">
        <v>13.93</v>
      </c>
      <c r="Q31" s="49">
        <v>903.35</v>
      </c>
      <c r="R31" s="49">
        <v>148.97999999999999</v>
      </c>
    </row>
    <row r="32" spans="1:18" x14ac:dyDescent="0.25">
      <c r="A32" t="s">
        <v>56</v>
      </c>
      <c r="B32" t="s">
        <v>56</v>
      </c>
      <c r="C32" t="s">
        <v>106</v>
      </c>
      <c r="D32" s="39" t="s">
        <v>107</v>
      </c>
      <c r="E32" s="51" t="s">
        <v>112</v>
      </c>
      <c r="F32" s="49">
        <v>3000</v>
      </c>
      <c r="G32" s="49">
        <v>18149.64</v>
      </c>
      <c r="H32" s="50">
        <v>3.1</v>
      </c>
      <c r="I32" s="49">
        <v>542.35</v>
      </c>
      <c r="J32" s="49">
        <v>1500</v>
      </c>
      <c r="K32" s="49">
        <v>6100</v>
      </c>
      <c r="L32" s="49">
        <v>2100</v>
      </c>
      <c r="M32" s="49">
        <v>293.51</v>
      </c>
      <c r="N32" s="49">
        <v>505.45</v>
      </c>
      <c r="O32" s="49">
        <v>697.57</v>
      </c>
      <c r="P32" s="49">
        <v>27.87</v>
      </c>
      <c r="Q32" s="49">
        <v>1239.97</v>
      </c>
      <c r="R32" s="49">
        <v>760.05</v>
      </c>
    </row>
    <row r="33" spans="1:18" x14ac:dyDescent="0.25">
      <c r="A33" t="s">
        <v>47</v>
      </c>
      <c r="B33" t="s">
        <v>47</v>
      </c>
      <c r="C33" t="s">
        <v>106</v>
      </c>
      <c r="D33" s="39" t="s">
        <v>107</v>
      </c>
      <c r="E33" s="51" t="s">
        <v>112</v>
      </c>
      <c r="F33" s="49">
        <v>1900</v>
      </c>
      <c r="G33" s="49">
        <v>8191.88</v>
      </c>
      <c r="H33" s="50">
        <v>0.41</v>
      </c>
      <c r="I33" s="49">
        <v>51.01</v>
      </c>
      <c r="J33" s="49">
        <v>2400</v>
      </c>
      <c r="K33" s="49">
        <v>4100</v>
      </c>
      <c r="L33" s="49">
        <v>2500</v>
      </c>
      <c r="M33" s="49">
        <v>239.64</v>
      </c>
      <c r="N33" s="49">
        <v>199.77</v>
      </c>
      <c r="O33" s="49">
        <v>411.97</v>
      </c>
      <c r="P33" s="49">
        <v>30.23</v>
      </c>
      <c r="Q33" s="49">
        <v>2257.75</v>
      </c>
      <c r="R33" s="49">
        <v>32.65</v>
      </c>
    </row>
    <row r="34" spans="1:18" x14ac:dyDescent="0.25">
      <c r="A34" t="s">
        <v>113</v>
      </c>
      <c r="B34" t="s">
        <v>113</v>
      </c>
      <c r="C34" t="s">
        <v>111</v>
      </c>
      <c r="D34" s="39" t="s">
        <v>107</v>
      </c>
      <c r="E34" s="51" t="s">
        <v>112</v>
      </c>
      <c r="F34" s="49">
        <v>1200</v>
      </c>
      <c r="G34" s="49">
        <v>22107</v>
      </c>
      <c r="H34" s="50">
        <v>0.9</v>
      </c>
      <c r="I34" s="49">
        <v>6</v>
      </c>
      <c r="J34" s="49">
        <v>1400.0000000000002</v>
      </c>
      <c r="K34" s="49">
        <v>5000</v>
      </c>
      <c r="L34" s="49">
        <v>2700</v>
      </c>
      <c r="M34" s="49">
        <v>79.599999999999994</v>
      </c>
      <c r="N34" s="49">
        <v>1132.2</v>
      </c>
      <c r="O34" s="49">
        <v>1208</v>
      </c>
      <c r="P34" s="49">
        <v>2.1</v>
      </c>
      <c r="Q34" s="49">
        <v>791</v>
      </c>
      <c r="R34" s="49">
        <v>44.4</v>
      </c>
    </row>
    <row r="35" spans="1:18" x14ac:dyDescent="0.25">
      <c r="A35" t="s">
        <v>113</v>
      </c>
      <c r="B35" t="s">
        <v>113</v>
      </c>
      <c r="C35" t="s">
        <v>111</v>
      </c>
      <c r="D35" s="39" t="s">
        <v>107</v>
      </c>
      <c r="E35" s="51" t="s">
        <v>112</v>
      </c>
      <c r="F35" s="49">
        <v>1100</v>
      </c>
      <c r="G35" s="49">
        <v>21049</v>
      </c>
      <c r="H35" s="50">
        <v>0.86</v>
      </c>
      <c r="I35" s="49">
        <v>6.3</v>
      </c>
      <c r="J35" s="49">
        <v>1300</v>
      </c>
      <c r="K35" s="49">
        <v>4900</v>
      </c>
      <c r="L35" s="49">
        <v>2700</v>
      </c>
      <c r="M35" s="49">
        <v>75.5</v>
      </c>
      <c r="N35" s="49">
        <v>1289.0999999999999</v>
      </c>
      <c r="O35" s="49">
        <v>1132</v>
      </c>
      <c r="P35" s="49">
        <v>2</v>
      </c>
      <c r="Q35" s="49">
        <v>755</v>
      </c>
      <c r="R35" s="49">
        <v>46.9</v>
      </c>
    </row>
    <row r="36" spans="1:18" x14ac:dyDescent="0.25">
      <c r="A36" t="s">
        <v>113</v>
      </c>
      <c r="B36" t="s">
        <v>113</v>
      </c>
      <c r="C36" t="s">
        <v>111</v>
      </c>
      <c r="D36" s="39" t="s">
        <v>107</v>
      </c>
      <c r="E36" s="51" t="s">
        <v>112</v>
      </c>
      <c r="F36" s="49">
        <v>3800</v>
      </c>
      <c r="G36" s="49">
        <v>9531</v>
      </c>
      <c r="H36" s="50">
        <v>0.55000000000000004</v>
      </c>
      <c r="I36" s="49">
        <v>7.7</v>
      </c>
      <c r="J36" s="49">
        <v>6700</v>
      </c>
      <c r="K36" s="49">
        <v>3400.0000000000005</v>
      </c>
      <c r="L36" s="49">
        <v>2700</v>
      </c>
      <c r="M36" s="49">
        <v>326.39999999999998</v>
      </c>
      <c r="N36" s="49">
        <v>415.6</v>
      </c>
      <c r="O36" s="49">
        <v>594</v>
      </c>
      <c r="P36" s="49">
        <v>3.7</v>
      </c>
      <c r="Q36" s="49">
        <v>506</v>
      </c>
      <c r="R36" s="49">
        <v>23.5</v>
      </c>
    </row>
    <row r="37" spans="1:18" x14ac:dyDescent="0.25">
      <c r="A37" t="s">
        <v>113</v>
      </c>
      <c r="B37" t="s">
        <v>113</v>
      </c>
      <c r="C37" t="s">
        <v>111</v>
      </c>
      <c r="D37" s="39" t="s">
        <v>107</v>
      </c>
      <c r="E37" s="51" t="s">
        <v>112</v>
      </c>
      <c r="F37" s="49">
        <v>1300</v>
      </c>
      <c r="G37" s="49">
        <v>5090</v>
      </c>
      <c r="H37" s="50">
        <v>0.5</v>
      </c>
      <c r="I37" s="49">
        <v>3.7</v>
      </c>
      <c r="J37" s="49">
        <v>1100</v>
      </c>
      <c r="K37" s="49">
        <v>2200</v>
      </c>
      <c r="L37" s="49">
        <v>2400</v>
      </c>
      <c r="M37" s="49">
        <v>290.7</v>
      </c>
      <c r="N37" s="49">
        <v>193.4</v>
      </c>
      <c r="O37" s="49">
        <v>985</v>
      </c>
      <c r="P37" s="49">
        <v>1.8</v>
      </c>
      <c r="Q37" s="49">
        <v>337</v>
      </c>
      <c r="R37" s="49">
        <v>20.6</v>
      </c>
    </row>
    <row r="38" spans="1:18" x14ac:dyDescent="0.25">
      <c r="A38" t="s">
        <v>113</v>
      </c>
      <c r="B38" t="s">
        <v>113</v>
      </c>
      <c r="C38" t="s">
        <v>111</v>
      </c>
      <c r="D38" s="39" t="s">
        <v>107</v>
      </c>
      <c r="E38" s="51" t="s">
        <v>112</v>
      </c>
      <c r="F38" s="49">
        <v>2300</v>
      </c>
      <c r="G38" s="49">
        <v>12551</v>
      </c>
      <c r="H38" s="50">
        <v>0.5</v>
      </c>
      <c r="I38" s="49">
        <v>6.1</v>
      </c>
      <c r="J38" s="49">
        <v>3000</v>
      </c>
      <c r="K38" s="49">
        <v>3100</v>
      </c>
      <c r="L38" s="49">
        <v>2300</v>
      </c>
      <c r="M38" s="49">
        <v>255</v>
      </c>
      <c r="N38" s="49">
        <v>1408.5</v>
      </c>
      <c r="O38" s="49">
        <v>398</v>
      </c>
      <c r="P38" s="49">
        <v>2.6</v>
      </c>
      <c r="Q38" s="49">
        <v>532</v>
      </c>
      <c r="R38" s="49">
        <v>20.100000000000001</v>
      </c>
    </row>
    <row r="39" spans="1:18" x14ac:dyDescent="0.25">
      <c r="A39" s="39" t="s">
        <v>88</v>
      </c>
      <c r="B39" s="40" t="s">
        <v>55</v>
      </c>
      <c r="C39" s="40" t="s">
        <v>106</v>
      </c>
      <c r="D39" s="39" t="s">
        <v>114</v>
      </c>
      <c r="E39" s="39" t="s">
        <v>108</v>
      </c>
      <c r="F39" s="41">
        <v>58.427610039999998</v>
      </c>
      <c r="G39" s="41">
        <v>1655</v>
      </c>
      <c r="H39" s="42">
        <v>0.05</v>
      </c>
      <c r="I39" s="41">
        <v>7.1141313369999999</v>
      </c>
      <c r="J39" s="41">
        <v>100.4140791</v>
      </c>
      <c r="K39" s="41">
        <v>909.47731490000001</v>
      </c>
      <c r="L39" s="41">
        <v>442.01875150000001</v>
      </c>
      <c r="M39" s="41">
        <v>275.57065030000001</v>
      </c>
      <c r="N39" s="41">
        <v>128.65716280000001</v>
      </c>
      <c r="O39" s="41">
        <v>202.6221539</v>
      </c>
      <c r="P39" s="41">
        <v>15.16420016</v>
      </c>
      <c r="Q39" s="41">
        <v>432.04889559999998</v>
      </c>
      <c r="R39" s="41">
        <v>6.8582018969999998</v>
      </c>
    </row>
    <row r="40" spans="1:18" x14ac:dyDescent="0.25">
      <c r="A40" s="39" t="s">
        <v>88</v>
      </c>
      <c r="B40" s="43" t="s">
        <v>55</v>
      </c>
      <c r="C40" s="40" t="s">
        <v>106</v>
      </c>
      <c r="D40" s="44" t="s">
        <v>114</v>
      </c>
      <c r="E40" s="45" t="s">
        <v>108</v>
      </c>
      <c r="F40" s="46">
        <v>78.216010657907503</v>
      </c>
      <c r="G40" s="46">
        <v>99.94569128953772</v>
      </c>
      <c r="H40" s="47">
        <v>0.19495109321251786</v>
      </c>
      <c r="I40" s="46">
        <v>3.4677265965936739</v>
      </c>
      <c r="J40" s="46">
        <v>61.417866472019497</v>
      </c>
      <c r="K40" s="46">
        <v>657.22612233576638</v>
      </c>
      <c r="L40" s="46">
        <v>227.71339503649637</v>
      </c>
      <c r="M40" s="46">
        <v>287.18196681265209</v>
      </c>
      <c r="N40" s="46">
        <v>85.117383347931906</v>
      </c>
      <c r="O40" s="46">
        <v>120.907813819951</v>
      </c>
      <c r="P40" s="46">
        <v>3.4070839981462173</v>
      </c>
      <c r="Q40" s="46">
        <v>568.20051737226299</v>
      </c>
      <c r="R40" s="46">
        <v>8.5</v>
      </c>
    </row>
    <row r="41" spans="1:18" x14ac:dyDescent="0.25">
      <c r="A41" s="39" t="s">
        <v>80</v>
      </c>
      <c r="B41" s="40" t="s">
        <v>50</v>
      </c>
      <c r="C41" s="40" t="s">
        <v>106</v>
      </c>
      <c r="D41" s="39" t="s">
        <v>114</v>
      </c>
      <c r="E41" s="39" t="s">
        <v>108</v>
      </c>
      <c r="F41" s="41">
        <v>195.87111010000001</v>
      </c>
      <c r="G41" s="41">
        <v>759.36329990000002</v>
      </c>
      <c r="H41" s="42">
        <v>1.6400000000000001</v>
      </c>
      <c r="I41" s="41">
        <v>2.87</v>
      </c>
      <c r="J41" s="41">
        <v>259.70188289999999</v>
      </c>
      <c r="K41" s="41">
        <v>1197.585153</v>
      </c>
      <c r="L41" s="41">
        <v>452.27220340000002</v>
      </c>
      <c r="M41" s="41">
        <v>565.56396849999999</v>
      </c>
      <c r="N41" s="41">
        <v>76.873679510000002</v>
      </c>
      <c r="O41" s="41">
        <v>184.00439600000001</v>
      </c>
      <c r="P41" s="41">
        <v>1.870814894</v>
      </c>
      <c r="Q41" s="41">
        <v>878.47596080000005</v>
      </c>
      <c r="R41" s="41">
        <v>6.7848667819999999</v>
      </c>
    </row>
    <row r="42" spans="1:18" x14ac:dyDescent="0.25">
      <c r="A42" s="39" t="s">
        <v>80</v>
      </c>
      <c r="B42" s="43" t="s">
        <v>50</v>
      </c>
      <c r="C42" s="40" t="s">
        <v>106</v>
      </c>
      <c r="D42" s="45" t="s">
        <v>114</v>
      </c>
      <c r="E42" s="45" t="s">
        <v>108</v>
      </c>
      <c r="F42" s="46">
        <v>306.44</v>
      </c>
      <c r="G42" s="46">
        <v>1432.6</v>
      </c>
      <c r="H42" s="47">
        <v>1.1000000000000001</v>
      </c>
      <c r="I42" s="46">
        <v>4.51</v>
      </c>
      <c r="J42" s="46">
        <v>249</v>
      </c>
      <c r="K42" s="46">
        <v>1876.65</v>
      </c>
      <c r="L42" s="46">
        <v>649.58000000000004</v>
      </c>
      <c r="M42" s="46">
        <v>756.9</v>
      </c>
      <c r="N42" s="46">
        <v>156.4</v>
      </c>
      <c r="O42" s="46">
        <v>205.65</v>
      </c>
      <c r="P42" s="46">
        <v>3.65</v>
      </c>
      <c r="Q42" s="46">
        <v>623.5</v>
      </c>
      <c r="R42" s="46">
        <v>13.64</v>
      </c>
    </row>
    <row r="43" spans="1:18" x14ac:dyDescent="0.25">
      <c r="A43" s="39" t="s">
        <v>79</v>
      </c>
      <c r="B43" s="40" t="s">
        <v>50</v>
      </c>
      <c r="C43" s="40" t="s">
        <v>106</v>
      </c>
      <c r="D43" s="39" t="s">
        <v>114</v>
      </c>
      <c r="E43" s="39" t="s">
        <v>108</v>
      </c>
      <c r="F43" s="41">
        <v>133.4406626</v>
      </c>
      <c r="G43" s="41">
        <v>319.71829810000003</v>
      </c>
      <c r="H43" s="42">
        <v>0.5</v>
      </c>
      <c r="I43" s="41">
        <v>3.5</v>
      </c>
      <c r="J43" s="41">
        <v>56.852795139999998</v>
      </c>
      <c r="K43" s="41">
        <v>911.5429828</v>
      </c>
      <c r="L43" s="41">
        <v>424.72674080000002</v>
      </c>
      <c r="M43" s="41">
        <v>744.55505749999998</v>
      </c>
      <c r="N43" s="41">
        <v>100</v>
      </c>
      <c r="O43" s="41">
        <v>151.10291649999999</v>
      </c>
      <c r="P43" s="41">
        <v>1.69</v>
      </c>
      <c r="Q43" s="41">
        <v>691.41935390000003</v>
      </c>
      <c r="R43" s="41">
        <v>2.8124657690000001</v>
      </c>
    </row>
    <row r="44" spans="1:18" x14ac:dyDescent="0.25">
      <c r="A44" s="39" t="s">
        <v>79</v>
      </c>
      <c r="B44" s="43" t="s">
        <v>50</v>
      </c>
      <c r="C44" s="40" t="s">
        <v>106</v>
      </c>
      <c r="D44" s="45" t="s">
        <v>114</v>
      </c>
      <c r="E44" s="45" t="s">
        <v>108</v>
      </c>
      <c r="F44" s="46">
        <v>186.54</v>
      </c>
      <c r="G44" s="46">
        <v>663.23</v>
      </c>
      <c r="H44" s="47">
        <v>1.5</v>
      </c>
      <c r="I44" s="46">
        <v>4.2300000000000004</v>
      </c>
      <c r="J44" s="46">
        <v>124.6</v>
      </c>
      <c r="K44" s="46">
        <v>1648.72</v>
      </c>
      <c r="L44" s="46">
        <v>637.25</v>
      </c>
      <c r="M44" s="46">
        <v>637.5</v>
      </c>
      <c r="N44" s="46">
        <v>146.19999999999999</v>
      </c>
      <c r="O44" s="46">
        <v>215.64</v>
      </c>
      <c r="P44" s="46">
        <v>3.65</v>
      </c>
      <c r="Q44" s="46">
        <v>406.3</v>
      </c>
      <c r="R44" s="46">
        <v>5.97</v>
      </c>
    </row>
    <row r="45" spans="1:18" x14ac:dyDescent="0.25">
      <c r="A45" s="39" t="s">
        <v>81</v>
      </c>
      <c r="B45" s="40" t="s">
        <v>50</v>
      </c>
      <c r="C45" s="40" t="s">
        <v>106</v>
      </c>
      <c r="D45" s="39" t="s">
        <v>114</v>
      </c>
      <c r="E45" s="39" t="s">
        <v>108</v>
      </c>
      <c r="F45" s="41">
        <v>51.77099432</v>
      </c>
      <c r="G45" s="41">
        <v>334.2501312</v>
      </c>
      <c r="H45" s="42">
        <v>1.6</v>
      </c>
      <c r="I45" s="41">
        <v>4.57</v>
      </c>
      <c r="J45" s="41">
        <v>65.492858159999997</v>
      </c>
      <c r="K45" s="41">
        <v>861.89041359999999</v>
      </c>
      <c r="L45" s="41">
        <v>599.9927639</v>
      </c>
      <c r="M45" s="41">
        <v>422.36811499999999</v>
      </c>
      <c r="N45" s="41">
        <v>88.185339920000004</v>
      </c>
      <c r="O45" s="41">
        <v>192.84684229999999</v>
      </c>
      <c r="P45" s="41">
        <v>2.54</v>
      </c>
      <c r="Q45" s="41">
        <v>570.27026309999997</v>
      </c>
      <c r="R45" s="41">
        <v>1.781888806</v>
      </c>
    </row>
    <row r="46" spans="1:18" x14ac:dyDescent="0.25">
      <c r="A46" s="39" t="s">
        <v>81</v>
      </c>
      <c r="B46" s="43" t="s">
        <v>50</v>
      </c>
      <c r="C46" s="40" t="s">
        <v>106</v>
      </c>
      <c r="D46" s="44" t="s">
        <v>114</v>
      </c>
      <c r="E46" s="45" t="s">
        <v>108</v>
      </c>
      <c r="F46" s="46">
        <v>102.8041532</v>
      </c>
      <c r="G46" s="46">
        <v>249.24145800000002</v>
      </c>
      <c r="H46" s="47">
        <v>2.1</v>
      </c>
      <c r="I46" s="46">
        <v>2.7198025929999998</v>
      </c>
      <c r="J46" s="46">
        <v>156.92418900000001</v>
      </c>
      <c r="K46" s="46">
        <v>1386.919316</v>
      </c>
      <c r="L46" s="46">
        <v>509.20051349999994</v>
      </c>
      <c r="M46" s="46">
        <v>239.37228629999998</v>
      </c>
      <c r="N46" s="46">
        <v>140.25453949999999</v>
      </c>
      <c r="O46" s="46">
        <v>230.0160477</v>
      </c>
      <c r="P46" s="46">
        <v>1.4209227846000001</v>
      </c>
      <c r="Q46" s="46">
        <v>455.9445083</v>
      </c>
      <c r="R46" s="46">
        <v>5.1617778029999997</v>
      </c>
    </row>
    <row r="47" spans="1:18" x14ac:dyDescent="0.25">
      <c r="A47" s="39" t="s">
        <v>82</v>
      </c>
      <c r="B47" s="40" t="s">
        <v>50</v>
      </c>
      <c r="C47" s="40" t="s">
        <v>106</v>
      </c>
      <c r="D47" s="39" t="s">
        <v>114</v>
      </c>
      <c r="E47" s="39" t="s">
        <v>108</v>
      </c>
      <c r="F47" s="41">
        <v>105.53259</v>
      </c>
      <c r="G47" s="41">
        <v>2851.8845590000001</v>
      </c>
      <c r="H47" s="42">
        <v>0.5</v>
      </c>
      <c r="I47" s="41">
        <v>2.4244307790000001</v>
      </c>
      <c r="J47" s="41">
        <v>102.7949847</v>
      </c>
      <c r="K47" s="41">
        <v>2615.2657909999998</v>
      </c>
      <c r="L47" s="41">
        <v>738.05311970000002</v>
      </c>
      <c r="M47" s="41">
        <v>741.79731660000004</v>
      </c>
      <c r="N47" s="41">
        <v>268.61156740000001</v>
      </c>
      <c r="O47" s="41">
        <v>242.09738300000001</v>
      </c>
      <c r="P47" s="41">
        <v>3.4188871920000001</v>
      </c>
      <c r="Q47" s="41">
        <v>608.09881680000001</v>
      </c>
      <c r="R47" s="41">
        <v>10.851591770000001</v>
      </c>
    </row>
    <row r="48" spans="1:18" x14ac:dyDescent="0.25">
      <c r="A48" s="39" t="s">
        <v>82</v>
      </c>
      <c r="B48" s="43" t="s">
        <v>50</v>
      </c>
      <c r="C48" s="40" t="s">
        <v>106</v>
      </c>
      <c r="D48" s="45" t="s">
        <v>114</v>
      </c>
      <c r="E48" s="45" t="s">
        <v>108</v>
      </c>
      <c r="F48" s="46">
        <v>223.56</v>
      </c>
      <c r="G48" s="46">
        <v>1768.95</v>
      </c>
      <c r="H48" s="47">
        <v>0.89999999999999991</v>
      </c>
      <c r="I48" s="46">
        <v>4.21</v>
      </c>
      <c r="J48" s="46">
        <v>207.6</v>
      </c>
      <c r="K48" s="46">
        <v>1679.26</v>
      </c>
      <c r="L48" s="46">
        <v>546.79999999999995</v>
      </c>
      <c r="M48" s="46">
        <v>549</v>
      </c>
      <c r="N48" s="46">
        <v>198.7</v>
      </c>
      <c r="O48" s="46">
        <v>167.89</v>
      </c>
      <c r="P48" s="46">
        <v>2.0099999999999998</v>
      </c>
      <c r="Q48" s="46">
        <v>813.36</v>
      </c>
      <c r="R48" s="46">
        <v>6.87</v>
      </c>
    </row>
    <row r="49" spans="1:18" x14ac:dyDescent="0.25">
      <c r="A49" s="39" t="s">
        <v>47</v>
      </c>
      <c r="B49" s="40" t="s">
        <v>109</v>
      </c>
      <c r="C49" s="40" t="s">
        <v>106</v>
      </c>
      <c r="D49" s="39" t="s">
        <v>114</v>
      </c>
      <c r="E49" s="39" t="s">
        <v>108</v>
      </c>
      <c r="F49" s="41">
        <v>139.4080568</v>
      </c>
      <c r="G49" s="41">
        <v>309.63963940000002</v>
      </c>
      <c r="H49" s="42">
        <v>0.05</v>
      </c>
      <c r="I49" s="41">
        <v>1.1608942870000001</v>
      </c>
      <c r="J49" s="41">
        <v>229.90199029999999</v>
      </c>
      <c r="K49" s="41">
        <v>1229.9707209999999</v>
      </c>
      <c r="L49" s="41">
        <v>371.07226559999998</v>
      </c>
      <c r="M49" s="41">
        <v>375.35173159999999</v>
      </c>
      <c r="N49" s="41">
        <v>121.81302340000001</v>
      </c>
      <c r="O49" s="41">
        <v>294.86456950000002</v>
      </c>
      <c r="P49" s="41">
        <v>0.96</v>
      </c>
      <c r="Q49" s="41">
        <v>945.26379299999996</v>
      </c>
      <c r="R49" s="41">
        <v>4.7734729519999997</v>
      </c>
    </row>
    <row r="50" spans="1:18" x14ac:dyDescent="0.25">
      <c r="A50" s="39" t="s">
        <v>47</v>
      </c>
      <c r="B50" s="43" t="s">
        <v>109</v>
      </c>
      <c r="C50" s="40" t="s">
        <v>106</v>
      </c>
      <c r="D50" s="44" t="s">
        <v>114</v>
      </c>
      <c r="E50" s="45" t="s">
        <v>108</v>
      </c>
      <c r="F50" s="46">
        <v>26.654474597014925</v>
      </c>
      <c r="G50" s="46">
        <v>233.70394169154227</v>
      </c>
      <c r="H50" s="47">
        <v>0.43577299022130722</v>
      </c>
      <c r="I50" s="46">
        <v>7.5295855721393021</v>
      </c>
      <c r="J50" s="46">
        <v>26.229592796019897</v>
      </c>
      <c r="K50" s="46">
        <v>1000.876183084577</v>
      </c>
      <c r="L50" s="46">
        <v>391.90690318407962</v>
      </c>
      <c r="M50" s="46">
        <v>467.32483800995027</v>
      </c>
      <c r="N50" s="46">
        <v>155.99086268656714</v>
      </c>
      <c r="O50" s="46">
        <v>160.65692398009952</v>
      </c>
      <c r="P50" s="46">
        <v>2.2117793115375504</v>
      </c>
      <c r="Q50" s="46">
        <v>731.75238467661688</v>
      </c>
      <c r="R50" s="46">
        <v>3.6</v>
      </c>
    </row>
    <row r="51" spans="1:18" x14ac:dyDescent="0.25">
      <c r="A51" s="39" t="s">
        <v>83</v>
      </c>
      <c r="B51" s="40" t="s">
        <v>109</v>
      </c>
      <c r="C51" s="40" t="s">
        <v>106</v>
      </c>
      <c r="D51" s="39" t="s">
        <v>114</v>
      </c>
      <c r="E51" s="39" t="s">
        <v>108</v>
      </c>
      <c r="F51" s="41">
        <v>104.0142986</v>
      </c>
      <c r="G51" s="41">
        <v>314.40453769999999</v>
      </c>
      <c r="H51" s="42">
        <v>0.05</v>
      </c>
      <c r="I51" s="41">
        <v>1.458960869</v>
      </c>
      <c r="J51" s="41">
        <v>189.43357159999999</v>
      </c>
      <c r="K51" s="41">
        <v>920.56534850000003</v>
      </c>
      <c r="L51" s="41">
        <v>409.60608880000001</v>
      </c>
      <c r="M51" s="41">
        <v>587.3697095</v>
      </c>
      <c r="N51" s="41">
        <v>92.3</v>
      </c>
      <c r="O51" s="41">
        <v>243.65917440000001</v>
      </c>
      <c r="P51" s="41">
        <v>1.54</v>
      </c>
      <c r="Q51" s="41">
        <v>579.8507846</v>
      </c>
      <c r="R51" s="41">
        <v>1.092582519</v>
      </c>
    </row>
    <row r="52" spans="1:18" x14ac:dyDescent="0.25">
      <c r="A52" s="39" t="s">
        <v>83</v>
      </c>
      <c r="B52" s="43" t="s">
        <v>109</v>
      </c>
      <c r="C52" s="40" t="s">
        <v>106</v>
      </c>
      <c r="D52" s="44" t="s">
        <v>114</v>
      </c>
      <c r="E52" s="45" t="s">
        <v>108</v>
      </c>
      <c r="F52" s="46">
        <v>39.301860374384233</v>
      </c>
      <c r="G52" s="46">
        <v>669.95061487684723</v>
      </c>
      <c r="H52" s="47">
        <v>3.1878813928996097</v>
      </c>
      <c r="I52" s="46">
        <v>2.6968644177339902</v>
      </c>
      <c r="J52" s="46">
        <v>21.873955162561572</v>
      </c>
      <c r="K52" s="46">
        <v>488.81043290640389</v>
      </c>
      <c r="L52" s="46">
        <v>252.98860847290601</v>
      </c>
      <c r="M52" s="46">
        <v>457.82200354679793</v>
      </c>
      <c r="N52" s="46">
        <v>135.38441399014701</v>
      </c>
      <c r="O52" s="46">
        <v>128.63245625615801</v>
      </c>
      <c r="P52" s="46">
        <v>2.7912209359605913</v>
      </c>
      <c r="Q52" s="46">
        <v>290.67544325123157</v>
      </c>
      <c r="R52" s="46">
        <v>4.001874248275862</v>
      </c>
    </row>
    <row r="53" spans="1:18" x14ac:dyDescent="0.25">
      <c r="A53" s="39" t="s">
        <v>85</v>
      </c>
      <c r="B53" s="40" t="s">
        <v>46</v>
      </c>
      <c r="C53" s="40" t="s">
        <v>106</v>
      </c>
      <c r="D53" s="39" t="s">
        <v>114</v>
      </c>
      <c r="E53" s="39" t="s">
        <v>108</v>
      </c>
      <c r="F53" s="41">
        <v>74.525810829999998</v>
      </c>
      <c r="G53" s="41">
        <v>537.94073579999997</v>
      </c>
      <c r="H53" s="42">
        <v>0.05</v>
      </c>
      <c r="I53" s="41">
        <v>4.3333682109999998</v>
      </c>
      <c r="J53" s="41">
        <v>54.070712299999997</v>
      </c>
      <c r="K53" s="41">
        <v>1436.010495</v>
      </c>
      <c r="L53" s="41">
        <v>535.52398110000001</v>
      </c>
      <c r="M53" s="41">
        <v>545.61094700000001</v>
      </c>
      <c r="N53" s="41">
        <v>249.2941763</v>
      </c>
      <c r="O53" s="41">
        <v>260.61226879999998</v>
      </c>
      <c r="P53" s="41">
        <v>1.3697877140000001</v>
      </c>
      <c r="Q53" s="41">
        <v>256.49233859999998</v>
      </c>
      <c r="R53" s="41">
        <v>2.5031186399999998</v>
      </c>
    </row>
    <row r="54" spans="1:18" x14ac:dyDescent="0.25">
      <c r="A54" s="39" t="s">
        <v>85</v>
      </c>
      <c r="B54" s="43" t="s">
        <v>46</v>
      </c>
      <c r="C54" s="40" t="s">
        <v>106</v>
      </c>
      <c r="D54" s="44" t="s">
        <v>114</v>
      </c>
      <c r="E54" s="45" t="s">
        <v>108</v>
      </c>
      <c r="F54" s="46">
        <v>51.389454198019799</v>
      </c>
      <c r="G54" s="46">
        <v>198.51412396039603</v>
      </c>
      <c r="H54" s="47">
        <v>0.17578189143052234</v>
      </c>
      <c r="I54" s="46">
        <v>2.0544145613861375</v>
      </c>
      <c r="J54" s="46">
        <v>44.071100128712864</v>
      </c>
      <c r="K54" s="46">
        <v>915.48415891089098</v>
      </c>
      <c r="L54" s="46">
        <v>179.47119544554454</v>
      </c>
      <c r="M54" s="46">
        <v>563.08032356435638</v>
      </c>
      <c r="N54" s="46">
        <v>178.77024165346501</v>
      </c>
      <c r="O54" s="46">
        <v>291.49148237623757</v>
      </c>
      <c r="P54" s="46">
        <v>0.72558661008958003</v>
      </c>
      <c r="Q54" s="46">
        <v>630.27761683168296</v>
      </c>
      <c r="R54" s="46">
        <v>3.89</v>
      </c>
    </row>
    <row r="55" spans="1:18" x14ac:dyDescent="0.25">
      <c r="A55" s="39" t="s">
        <v>86</v>
      </c>
      <c r="B55" s="40" t="s">
        <v>46</v>
      </c>
      <c r="C55" s="40" t="s">
        <v>106</v>
      </c>
      <c r="D55" s="39" t="s">
        <v>114</v>
      </c>
      <c r="E55" s="39" t="s">
        <v>108</v>
      </c>
      <c r="F55" s="41">
        <v>122.90511119999999</v>
      </c>
      <c r="G55" s="41">
        <v>401.89299840000001</v>
      </c>
      <c r="H55" s="42">
        <v>0.05</v>
      </c>
      <c r="I55" s="41">
        <v>12.06151034</v>
      </c>
      <c r="J55" s="41">
        <v>45.588721970000002</v>
      </c>
      <c r="K55" s="41">
        <v>1460.8316239999999</v>
      </c>
      <c r="L55" s="41">
        <v>349.38998409999999</v>
      </c>
      <c r="M55" s="41">
        <v>618.52082489999998</v>
      </c>
      <c r="N55" s="41">
        <v>132.86350210000001</v>
      </c>
      <c r="O55" s="41">
        <v>319.03327999999999</v>
      </c>
      <c r="P55" s="41">
        <v>1.4755489129999999</v>
      </c>
      <c r="Q55" s="41">
        <v>329.12869039999998</v>
      </c>
      <c r="R55" s="41">
        <v>4.5</v>
      </c>
    </row>
    <row r="56" spans="1:18" x14ac:dyDescent="0.25">
      <c r="A56" s="39" t="s">
        <v>86</v>
      </c>
      <c r="B56" s="43" t="s">
        <v>46</v>
      </c>
      <c r="C56" s="40" t="s">
        <v>106</v>
      </c>
      <c r="D56" s="44" t="s">
        <v>114</v>
      </c>
      <c r="E56" s="45" t="s">
        <v>108</v>
      </c>
      <c r="F56" s="46">
        <v>70.470454079999996</v>
      </c>
      <c r="G56" s="46">
        <v>493.71368819999992</v>
      </c>
      <c r="H56" s="47">
        <v>1.597879903448276</v>
      </c>
      <c r="I56" s="46">
        <v>6.7698383599999987</v>
      </c>
      <c r="J56" s="46">
        <v>28.056736659999999</v>
      </c>
      <c r="K56" s="46">
        <v>1300.8124869999997</v>
      </c>
      <c r="L56" s="46">
        <v>224.17832529999998</v>
      </c>
      <c r="M56" s="46">
        <v>377.9997262</v>
      </c>
      <c r="N56" s="46">
        <v>156.82796273</v>
      </c>
      <c r="O56" s="46">
        <v>287.52946939999998</v>
      </c>
      <c r="P56" s="46">
        <v>2.4628444728571433</v>
      </c>
      <c r="Q56" s="46">
        <v>478.22818310000002</v>
      </c>
      <c r="R56" s="46">
        <v>3.8663300970000001</v>
      </c>
    </row>
    <row r="57" spans="1:18" x14ac:dyDescent="0.25">
      <c r="A57" s="39"/>
      <c r="B57" s="52" t="s">
        <v>55</v>
      </c>
      <c r="C57" s="40" t="s">
        <v>106</v>
      </c>
      <c r="D57" s="53" t="s">
        <v>114</v>
      </c>
      <c r="E57" s="53" t="s">
        <v>112</v>
      </c>
      <c r="F57" s="47">
        <v>204.76142055555559</v>
      </c>
      <c r="G57" s="47">
        <v>13485.752722222222</v>
      </c>
      <c r="H57" s="47">
        <v>1.8090044138888888</v>
      </c>
      <c r="I57" s="47">
        <v>20.853126277777779</v>
      </c>
      <c r="J57" s="47">
        <v>308.21234629629629</v>
      </c>
      <c r="K57" s="47">
        <v>6126.3224462962971</v>
      </c>
      <c r="L57" s="47">
        <v>847.03390870370367</v>
      </c>
      <c r="M57" s="47">
        <v>22.661855722222221</v>
      </c>
      <c r="N57" s="47">
        <v>16.689278055555555</v>
      </c>
      <c r="O57" s="47">
        <v>561.71837648148153</v>
      </c>
      <c r="P57" s="47">
        <v>71.275371601851845</v>
      </c>
      <c r="Q57" s="47">
        <v>346.45764805555552</v>
      </c>
      <c r="R57" s="47">
        <v>32.597703314814815</v>
      </c>
    </row>
    <row r="58" spans="1:18" x14ac:dyDescent="0.25">
      <c r="A58" s="39"/>
      <c r="B58" s="54" t="s">
        <v>55</v>
      </c>
      <c r="C58" s="40" t="s">
        <v>106</v>
      </c>
      <c r="D58" s="39" t="s">
        <v>114</v>
      </c>
      <c r="E58" s="48" t="s">
        <v>112</v>
      </c>
      <c r="F58" s="42">
        <v>48.452246979999998</v>
      </c>
      <c r="G58" s="42">
        <v>6864.7943770000002</v>
      </c>
      <c r="H58" s="42">
        <v>0.5</v>
      </c>
      <c r="I58" s="42">
        <v>12.167622679999999</v>
      </c>
      <c r="J58" s="42">
        <v>74.151671070000006</v>
      </c>
      <c r="K58" s="42">
        <v>2567.5756620000002</v>
      </c>
      <c r="L58" s="42">
        <v>345.61539090000002</v>
      </c>
      <c r="M58" s="42">
        <v>67.430580500000005</v>
      </c>
      <c r="N58" s="42">
        <v>97.604037239999997</v>
      </c>
      <c r="O58" s="42">
        <v>388.77612140000002</v>
      </c>
      <c r="P58" s="42">
        <v>3.3324297559999998</v>
      </c>
      <c r="Q58" s="42">
        <v>167.35357909999999</v>
      </c>
      <c r="R58" s="42">
        <v>5.0843068020000004</v>
      </c>
    </row>
    <row r="59" spans="1:18" x14ac:dyDescent="0.25">
      <c r="A59" s="39" t="s">
        <v>47</v>
      </c>
      <c r="B59" s="52" t="s">
        <v>109</v>
      </c>
      <c r="C59" s="40" t="s">
        <v>106</v>
      </c>
      <c r="D59" s="53" t="s">
        <v>114</v>
      </c>
      <c r="E59" s="53" t="s">
        <v>112</v>
      </c>
      <c r="F59" s="47">
        <v>297.54989</v>
      </c>
      <c r="G59" s="47">
        <v>5045.3009074074071</v>
      </c>
      <c r="H59" s="42">
        <v>0.1</v>
      </c>
      <c r="I59" s="47">
        <v>6.5</v>
      </c>
      <c r="J59" s="47">
        <v>208.09018185185187</v>
      </c>
      <c r="K59" s="47">
        <v>2634.5079898148151</v>
      </c>
      <c r="L59" s="47">
        <v>1086.5196120370369</v>
      </c>
      <c r="M59" s="47">
        <v>159.01585731481481</v>
      </c>
      <c r="N59" s="47">
        <v>17.872822342592592</v>
      </c>
      <c r="O59" s="47">
        <v>230.51571138888889</v>
      </c>
      <c r="P59" s="47">
        <v>4.7538696379629632</v>
      </c>
      <c r="Q59" s="47">
        <v>387.02716564814813</v>
      </c>
      <c r="R59" s="47">
        <v>27.626046287037038</v>
      </c>
    </row>
    <row r="60" spans="1:18" x14ac:dyDescent="0.25">
      <c r="A60" s="39" t="s">
        <v>47</v>
      </c>
      <c r="B60" s="54" t="s">
        <v>109</v>
      </c>
      <c r="C60" s="40" t="s">
        <v>106</v>
      </c>
      <c r="D60" s="39" t="s">
        <v>114</v>
      </c>
      <c r="E60" s="48" t="s">
        <v>112</v>
      </c>
      <c r="F60" s="42">
        <v>269.26295210000001</v>
      </c>
      <c r="G60" s="42">
        <v>2328.5238169999998</v>
      </c>
      <c r="H60" s="42">
        <v>0.5</v>
      </c>
      <c r="I60" s="42">
        <v>4.3</v>
      </c>
      <c r="J60" s="42">
        <v>199.14228790000001</v>
      </c>
      <c r="K60" s="42">
        <v>1848.1269139999999</v>
      </c>
      <c r="L60" s="42">
        <v>733.76539849999995</v>
      </c>
      <c r="M60" s="42">
        <v>203.18409700000001</v>
      </c>
      <c r="N60" s="42">
        <v>85.428026489999993</v>
      </c>
      <c r="O60" s="42">
        <v>281.88897120000001</v>
      </c>
      <c r="P60" s="42">
        <v>2.46</v>
      </c>
      <c r="Q60" s="42">
        <v>655.40929410000001</v>
      </c>
      <c r="R60" s="42">
        <v>16.538098380000001</v>
      </c>
    </row>
    <row r="61" spans="1:18" x14ac:dyDescent="0.25">
      <c r="A61" t="s">
        <v>55</v>
      </c>
      <c r="B61" t="s">
        <v>55</v>
      </c>
      <c r="C61" t="s">
        <v>106</v>
      </c>
      <c r="D61" s="39" t="s">
        <v>114</v>
      </c>
      <c r="E61" s="51" t="s">
        <v>112</v>
      </c>
      <c r="F61" s="49">
        <v>100</v>
      </c>
      <c r="G61" s="49">
        <v>10175.4</v>
      </c>
      <c r="H61" s="50">
        <v>1.1599999999999999</v>
      </c>
      <c r="I61" s="49">
        <v>16.53</v>
      </c>
      <c r="J61" s="49">
        <v>200</v>
      </c>
      <c r="K61" s="49">
        <v>4300</v>
      </c>
      <c r="L61" s="49">
        <v>600</v>
      </c>
      <c r="M61" s="49">
        <v>45.07</v>
      </c>
      <c r="N61" s="49">
        <v>57.15</v>
      </c>
      <c r="O61" s="49">
        <v>475.39</v>
      </c>
      <c r="P61" s="49">
        <v>37.32</v>
      </c>
      <c r="Q61" s="49">
        <v>256.68</v>
      </c>
      <c r="R61" s="49">
        <v>18.84</v>
      </c>
    </row>
    <row r="62" spans="1:18" x14ac:dyDescent="0.25">
      <c r="A62" t="s">
        <v>57</v>
      </c>
      <c r="B62" t="s">
        <v>57</v>
      </c>
      <c r="C62" t="s">
        <v>106</v>
      </c>
      <c r="D62" s="39" t="s">
        <v>114</v>
      </c>
      <c r="E62" s="51" t="s">
        <v>112</v>
      </c>
      <c r="F62" s="49">
        <v>600</v>
      </c>
      <c r="G62" s="49">
        <v>8151.83</v>
      </c>
      <c r="H62" s="50">
        <v>0.45</v>
      </c>
      <c r="I62" s="49">
        <v>68.180000000000007</v>
      </c>
      <c r="J62" s="49">
        <v>600</v>
      </c>
      <c r="K62" s="49">
        <v>7900</v>
      </c>
      <c r="L62" s="49">
        <v>2000</v>
      </c>
      <c r="M62" s="49">
        <v>30.54</v>
      </c>
      <c r="N62" s="49">
        <v>654.47</v>
      </c>
      <c r="O62" s="49">
        <v>1108.71</v>
      </c>
      <c r="P62" s="49">
        <v>9.5</v>
      </c>
      <c r="Q62" s="49">
        <v>768.85</v>
      </c>
      <c r="R62" s="49">
        <v>139.54</v>
      </c>
    </row>
    <row r="63" spans="1:18" x14ac:dyDescent="0.25">
      <c r="A63" t="s">
        <v>56</v>
      </c>
      <c r="B63" t="s">
        <v>56</v>
      </c>
      <c r="C63" t="s">
        <v>106</v>
      </c>
      <c r="D63" s="39" t="s">
        <v>114</v>
      </c>
      <c r="E63" s="51" t="s">
        <v>112</v>
      </c>
      <c r="F63" s="49">
        <v>1300</v>
      </c>
      <c r="G63" s="49">
        <v>7348.08</v>
      </c>
      <c r="H63" s="50">
        <v>1.52</v>
      </c>
      <c r="I63" s="49">
        <v>201.33</v>
      </c>
      <c r="J63" s="49">
        <v>700.00000000000011</v>
      </c>
      <c r="K63" s="49">
        <v>5000</v>
      </c>
      <c r="L63" s="49">
        <v>1200</v>
      </c>
      <c r="M63" s="49">
        <v>132.93</v>
      </c>
      <c r="N63" s="49">
        <v>259.37</v>
      </c>
      <c r="O63" s="49">
        <v>872.62</v>
      </c>
      <c r="P63" s="49">
        <v>16.420000000000002</v>
      </c>
      <c r="Q63" s="49">
        <v>963.9</v>
      </c>
      <c r="R63" s="49">
        <v>356.54</v>
      </c>
    </row>
    <row r="64" spans="1:18" x14ac:dyDescent="0.25">
      <c r="A64" t="s">
        <v>47</v>
      </c>
      <c r="B64" t="s">
        <v>47</v>
      </c>
      <c r="C64" t="s">
        <v>106</v>
      </c>
      <c r="D64" s="39" t="s">
        <v>114</v>
      </c>
      <c r="E64" s="51" t="s">
        <v>112</v>
      </c>
      <c r="F64" s="49">
        <v>300</v>
      </c>
      <c r="G64" s="49">
        <v>3686.76</v>
      </c>
      <c r="H64" s="50">
        <v>0.3</v>
      </c>
      <c r="I64" s="49">
        <v>6.5</v>
      </c>
      <c r="J64" s="49">
        <v>200</v>
      </c>
      <c r="K64" s="49">
        <v>2200</v>
      </c>
      <c r="L64" s="49">
        <v>900</v>
      </c>
      <c r="M64" s="49">
        <v>181.09</v>
      </c>
      <c r="N64" s="49">
        <v>51.66</v>
      </c>
      <c r="O64" s="49">
        <v>256.44</v>
      </c>
      <c r="P64" s="49">
        <v>4.8</v>
      </c>
      <c r="Q64" s="49">
        <v>521.20000000000005</v>
      </c>
      <c r="R64" s="49">
        <v>22.07</v>
      </c>
    </row>
    <row r="65" spans="1:18" x14ac:dyDescent="0.25">
      <c r="A65" t="s">
        <v>113</v>
      </c>
      <c r="B65" t="s">
        <v>113</v>
      </c>
      <c r="C65" t="s">
        <v>111</v>
      </c>
      <c r="D65" s="39" t="s">
        <v>114</v>
      </c>
      <c r="E65" s="51" t="s">
        <v>112</v>
      </c>
      <c r="F65" s="49">
        <v>500</v>
      </c>
      <c r="G65" s="49">
        <v>13608</v>
      </c>
      <c r="H65" s="50">
        <v>0.9</v>
      </c>
      <c r="I65" s="49">
        <v>13.1</v>
      </c>
      <c r="J65" s="49">
        <v>500</v>
      </c>
      <c r="K65" s="49">
        <v>6000</v>
      </c>
      <c r="L65" s="49">
        <v>1800</v>
      </c>
      <c r="M65" s="49">
        <v>37.5</v>
      </c>
      <c r="N65" s="49">
        <v>608.29999999999995</v>
      </c>
      <c r="O65" s="49">
        <v>1920</v>
      </c>
      <c r="P65" s="49">
        <v>1.7</v>
      </c>
      <c r="Q65" s="49">
        <v>721</v>
      </c>
      <c r="R65" s="49">
        <v>38.4</v>
      </c>
    </row>
    <row r="66" spans="1:18" x14ac:dyDescent="0.25">
      <c r="A66" t="s">
        <v>113</v>
      </c>
      <c r="B66" t="s">
        <v>113</v>
      </c>
      <c r="C66" t="s">
        <v>111</v>
      </c>
      <c r="D66" s="39" t="s">
        <v>114</v>
      </c>
      <c r="E66" s="51" t="s">
        <v>112</v>
      </c>
      <c r="F66" s="49">
        <v>600</v>
      </c>
      <c r="G66" s="49">
        <v>14772</v>
      </c>
      <c r="H66" s="50">
        <v>0.82</v>
      </c>
      <c r="I66" s="49">
        <v>12.9</v>
      </c>
      <c r="J66" s="49">
        <v>600</v>
      </c>
      <c r="K66" s="49">
        <v>6100</v>
      </c>
      <c r="L66" s="49">
        <v>1900</v>
      </c>
      <c r="M66" s="49">
        <v>41.7</v>
      </c>
      <c r="N66" s="49">
        <v>609.6</v>
      </c>
      <c r="O66" s="49">
        <v>1820</v>
      </c>
      <c r="P66" s="49">
        <v>1.6</v>
      </c>
      <c r="Q66" s="49">
        <v>737</v>
      </c>
      <c r="R66" s="49">
        <v>42.7</v>
      </c>
    </row>
    <row r="67" spans="1:18" x14ac:dyDescent="0.25">
      <c r="A67" t="s">
        <v>113</v>
      </c>
      <c r="B67" t="s">
        <v>113</v>
      </c>
      <c r="C67" t="s">
        <v>111</v>
      </c>
      <c r="D67" s="39" t="s">
        <v>114</v>
      </c>
      <c r="E67" s="51" t="s">
        <v>112</v>
      </c>
      <c r="F67" s="49">
        <v>1000</v>
      </c>
      <c r="G67" s="49">
        <v>7720</v>
      </c>
      <c r="H67" s="50">
        <v>0.5</v>
      </c>
      <c r="I67" s="49">
        <v>3.5</v>
      </c>
      <c r="J67" s="49">
        <v>900</v>
      </c>
      <c r="K67" s="49">
        <v>3600</v>
      </c>
      <c r="L67" s="49">
        <v>1400.0000000000002</v>
      </c>
      <c r="M67" s="49">
        <v>71.2</v>
      </c>
      <c r="N67" s="49">
        <v>522.5</v>
      </c>
      <c r="O67" s="49">
        <v>985</v>
      </c>
      <c r="P67" s="49">
        <v>1.2</v>
      </c>
      <c r="Q67" s="49">
        <v>397</v>
      </c>
      <c r="R67" s="49">
        <v>20.8</v>
      </c>
    </row>
    <row r="68" spans="1:18" x14ac:dyDescent="0.25">
      <c r="A68" t="s">
        <v>113</v>
      </c>
      <c r="B68" t="s">
        <v>113</v>
      </c>
      <c r="C68" t="s">
        <v>111</v>
      </c>
      <c r="D68" s="39" t="s">
        <v>114</v>
      </c>
      <c r="E68" s="51" t="s">
        <v>112</v>
      </c>
      <c r="F68" s="49">
        <v>800</v>
      </c>
      <c r="G68" s="49">
        <v>6197</v>
      </c>
      <c r="H68" s="50">
        <v>0.5</v>
      </c>
      <c r="I68" s="49">
        <v>4.3</v>
      </c>
      <c r="J68" s="49">
        <v>700.00000000000011</v>
      </c>
      <c r="K68" s="49">
        <v>4100</v>
      </c>
      <c r="L68" s="49">
        <v>2300</v>
      </c>
      <c r="M68" s="49">
        <v>54.8</v>
      </c>
      <c r="N68" s="49">
        <v>543.1</v>
      </c>
      <c r="O68" s="49">
        <v>1541</v>
      </c>
      <c r="P68" s="49">
        <v>1.4</v>
      </c>
      <c r="Q68" s="49">
        <v>633</v>
      </c>
      <c r="R68" s="49">
        <v>26.8</v>
      </c>
    </row>
    <row r="69" spans="1:18" x14ac:dyDescent="0.25">
      <c r="A69" t="s">
        <v>113</v>
      </c>
      <c r="B69" t="s">
        <v>113</v>
      </c>
      <c r="C69" t="s">
        <v>111</v>
      </c>
      <c r="D69" s="39" t="s">
        <v>114</v>
      </c>
      <c r="E69" s="51" t="s">
        <v>112</v>
      </c>
      <c r="F69" s="49">
        <v>1300</v>
      </c>
      <c r="G69" s="49">
        <v>7372</v>
      </c>
      <c r="H69" s="50">
        <v>0.5</v>
      </c>
      <c r="I69" s="49">
        <v>4.3</v>
      </c>
      <c r="J69" s="49">
        <v>1600</v>
      </c>
      <c r="K69" s="49">
        <v>3200</v>
      </c>
      <c r="L69" s="49">
        <v>1800</v>
      </c>
      <c r="M69" s="49">
        <v>120.3</v>
      </c>
      <c r="N69" s="49">
        <v>1362.6</v>
      </c>
      <c r="O69" s="49">
        <v>535</v>
      </c>
      <c r="P69" s="49">
        <v>1.4</v>
      </c>
      <c r="Q69" s="49">
        <v>574</v>
      </c>
      <c r="R69" s="49">
        <v>19.5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SABINA ROSSINI OLIVA</dc:creator>
  <cp:lastModifiedBy>SABINA ROSSINI OLIVA</cp:lastModifiedBy>
  <dcterms:created xsi:type="dcterms:W3CDTF">2025-01-29T13:17:51Z</dcterms:created>
  <dcterms:modified xsi:type="dcterms:W3CDTF">2025-02-21T10:04:19Z</dcterms:modified>
</cp:coreProperties>
</file>