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o FS\Desktop\Sexenios 2024\Dataset Paper 5_Refrigeration capacity and effect of ageing on the operation of cellulose evaporative cooling pads\"/>
    </mc:Choice>
  </mc:AlternateContent>
  <bookViews>
    <workbookView xWindow="0" yWindow="630" windowWidth="20490" windowHeight="6990" firstSheet="9" activeTab="11"/>
  </bookViews>
  <sheets>
    <sheet name="Datos meteorologicos" sheetId="1" r:id="rId1"/>
    <sheet name="April" sheetId="2" r:id="rId2"/>
    <sheet name="May" sheetId="5" r:id="rId3"/>
    <sheet name="June" sheetId="6" r:id="rId4"/>
    <sheet name="July" sheetId="7" r:id="rId5"/>
    <sheet name="August" sheetId="8" r:id="rId6"/>
    <sheet name="September" sheetId="9" r:id="rId7"/>
    <sheet name="October" sheetId="10" r:id="rId8"/>
    <sheet name="Graf. Tª, HR, Rad." sheetId="4" r:id="rId9"/>
    <sheet name="Sato Tª y Consumo agua" sheetId="3" r:id="rId10"/>
    <sheet name="Caida presión panel new&amp;old" sheetId="12" r:id="rId11"/>
    <sheet name="Eficiencia sat. panel new&amp;old" sheetId="13" r:id="rId12"/>
  </sheets>
  <externalReferences>
    <externalReference r:id="rId13"/>
    <externalReference r:id="rId14"/>
  </externalReferences>
  <definedNames>
    <definedName name="Almeria" localSheetId="0">'Datos meteorologicos'!$A$1:$H$2446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1" i="13" l="1"/>
  <c r="S101" i="13" s="1"/>
  <c r="Q101" i="13"/>
  <c r="P101" i="13"/>
  <c r="R100" i="13"/>
  <c r="S100" i="13" s="1"/>
  <c r="Q100" i="13"/>
  <c r="P100" i="13"/>
  <c r="R99" i="13"/>
  <c r="S99" i="13" s="1"/>
  <c r="Q99" i="13"/>
  <c r="P99" i="13"/>
  <c r="R98" i="13"/>
  <c r="S98" i="13" s="1"/>
  <c r="Q98" i="13"/>
  <c r="P98" i="13"/>
  <c r="R97" i="13"/>
  <c r="S97" i="13" s="1"/>
  <c r="Q97" i="13"/>
  <c r="P97" i="13"/>
  <c r="R96" i="13"/>
  <c r="S96" i="13" s="1"/>
  <c r="Q96" i="13"/>
  <c r="P96" i="13"/>
  <c r="R95" i="13"/>
  <c r="S95" i="13" s="1"/>
  <c r="Q95" i="13"/>
  <c r="P95" i="13"/>
  <c r="R94" i="13"/>
  <c r="S94" i="13" s="1"/>
  <c r="Q94" i="13"/>
  <c r="P94" i="13"/>
  <c r="R93" i="13"/>
  <c r="S93" i="13" s="1"/>
  <c r="Q93" i="13"/>
  <c r="P93" i="13"/>
  <c r="R92" i="13"/>
  <c r="S92" i="13" s="1"/>
  <c r="Q92" i="13"/>
  <c r="P92" i="13"/>
  <c r="R91" i="13"/>
  <c r="S91" i="13" s="1"/>
  <c r="Q91" i="13"/>
  <c r="P91" i="13"/>
  <c r="R90" i="13"/>
  <c r="S90" i="13" s="1"/>
  <c r="Q90" i="13"/>
  <c r="P90" i="13"/>
  <c r="R89" i="13"/>
  <c r="S89" i="13" s="1"/>
  <c r="Q89" i="13"/>
  <c r="P89" i="13"/>
  <c r="R88" i="13"/>
  <c r="S88" i="13" s="1"/>
  <c r="Q88" i="13"/>
  <c r="P88" i="13"/>
  <c r="R87" i="13"/>
  <c r="S87" i="13" s="1"/>
  <c r="Q87" i="13"/>
  <c r="P87" i="13"/>
  <c r="R86" i="13"/>
  <c r="S86" i="13" s="1"/>
  <c r="Q86" i="13"/>
  <c r="P86" i="13"/>
  <c r="R85" i="13"/>
  <c r="S85" i="13" s="1"/>
  <c r="Q85" i="13"/>
  <c r="P85" i="13"/>
  <c r="R84" i="13"/>
  <c r="S84" i="13" s="1"/>
  <c r="Q84" i="13"/>
  <c r="P84" i="13"/>
  <c r="R83" i="13"/>
  <c r="S83" i="13" s="1"/>
  <c r="Q83" i="13"/>
  <c r="P83" i="13"/>
  <c r="R82" i="13"/>
  <c r="S82" i="13" s="1"/>
  <c r="Q82" i="13"/>
  <c r="P82" i="13"/>
  <c r="R81" i="13"/>
  <c r="S81" i="13" s="1"/>
  <c r="Q81" i="13"/>
  <c r="P81" i="13"/>
  <c r="R80" i="13"/>
  <c r="S80" i="13" s="1"/>
  <c r="Q80" i="13"/>
  <c r="P80" i="13"/>
  <c r="R79" i="13"/>
  <c r="S79" i="13" s="1"/>
  <c r="Q79" i="13"/>
  <c r="P79" i="13"/>
  <c r="R78" i="13"/>
  <c r="S78" i="13" s="1"/>
  <c r="Q78" i="13"/>
  <c r="P78" i="13"/>
  <c r="R77" i="13"/>
  <c r="S77" i="13" s="1"/>
  <c r="Q77" i="13"/>
  <c r="P77" i="13"/>
  <c r="Q76" i="13"/>
  <c r="R76" i="13" s="1"/>
  <c r="S76" i="13" s="1"/>
  <c r="P76" i="13"/>
  <c r="Q75" i="13"/>
  <c r="R75" i="13" s="1"/>
  <c r="S75" i="13" s="1"/>
  <c r="P75" i="13"/>
  <c r="Q74" i="13"/>
  <c r="R74" i="13" s="1"/>
  <c r="S74" i="13" s="1"/>
  <c r="P74" i="13"/>
  <c r="Q73" i="13"/>
  <c r="R73" i="13" s="1"/>
  <c r="S73" i="13" s="1"/>
  <c r="P73" i="13"/>
  <c r="Q72" i="13"/>
  <c r="R72" i="13" s="1"/>
  <c r="S72" i="13" s="1"/>
  <c r="P72" i="13"/>
  <c r="Q71" i="13"/>
  <c r="R71" i="13" s="1"/>
  <c r="S71" i="13" s="1"/>
  <c r="T76" i="13" s="1"/>
  <c r="P71" i="13"/>
  <c r="Q70" i="13"/>
  <c r="R70" i="13" s="1"/>
  <c r="S70" i="13" s="1"/>
  <c r="P70" i="13"/>
  <c r="Q69" i="13"/>
  <c r="R69" i="13" s="1"/>
  <c r="S69" i="13" s="1"/>
  <c r="P69" i="13"/>
  <c r="Q68" i="13"/>
  <c r="R68" i="13" s="1"/>
  <c r="S68" i="13" s="1"/>
  <c r="P68" i="13"/>
  <c r="Q67" i="13"/>
  <c r="R67" i="13" s="1"/>
  <c r="S67" i="13" s="1"/>
  <c r="P67" i="13"/>
  <c r="Q66" i="13"/>
  <c r="R66" i="13" s="1"/>
  <c r="P66" i="13"/>
  <c r="M103" i="12"/>
  <c r="N103" i="12" s="1"/>
  <c r="O103" i="12" s="1"/>
  <c r="L103" i="12"/>
  <c r="M102" i="12"/>
  <c r="N102" i="12" s="1"/>
  <c r="O102" i="12" s="1"/>
  <c r="L102" i="12"/>
  <c r="M101" i="12"/>
  <c r="N101" i="12" s="1"/>
  <c r="O101" i="12" s="1"/>
  <c r="L101" i="12"/>
  <c r="M100" i="12"/>
  <c r="N100" i="12" s="1"/>
  <c r="O100" i="12" s="1"/>
  <c r="L100" i="12"/>
  <c r="M99" i="12"/>
  <c r="N99" i="12" s="1"/>
  <c r="O99" i="12" s="1"/>
  <c r="L99" i="12"/>
  <c r="M98" i="12"/>
  <c r="N98" i="12" s="1"/>
  <c r="O98" i="12" s="1"/>
  <c r="L98" i="12"/>
  <c r="M97" i="12"/>
  <c r="N97" i="12" s="1"/>
  <c r="O97" i="12" s="1"/>
  <c r="L97" i="12"/>
  <c r="M96" i="12"/>
  <c r="N96" i="12" s="1"/>
  <c r="O96" i="12" s="1"/>
  <c r="L96" i="12"/>
  <c r="M95" i="12"/>
  <c r="N95" i="12" s="1"/>
  <c r="O95" i="12" s="1"/>
  <c r="L95" i="12"/>
  <c r="M94" i="12"/>
  <c r="N94" i="12" s="1"/>
  <c r="O94" i="12" s="1"/>
  <c r="L94" i="12"/>
  <c r="M93" i="12"/>
  <c r="N93" i="12" s="1"/>
  <c r="O93" i="12" s="1"/>
  <c r="L93" i="12"/>
  <c r="M92" i="12"/>
  <c r="N92" i="12" s="1"/>
  <c r="O92" i="12" s="1"/>
  <c r="L92" i="12"/>
  <c r="M91" i="12"/>
  <c r="N91" i="12" s="1"/>
  <c r="O91" i="12" s="1"/>
  <c r="L91" i="12"/>
  <c r="M90" i="12"/>
  <c r="N90" i="12" s="1"/>
  <c r="O90" i="12" s="1"/>
  <c r="L90" i="12"/>
  <c r="M89" i="12"/>
  <c r="N89" i="12" s="1"/>
  <c r="O89" i="12" s="1"/>
  <c r="L89" i="12"/>
  <c r="M88" i="12"/>
  <c r="N88" i="12" s="1"/>
  <c r="O88" i="12" s="1"/>
  <c r="L88" i="12"/>
  <c r="M87" i="12"/>
  <c r="N87" i="12" s="1"/>
  <c r="O87" i="12" s="1"/>
  <c r="L87" i="12"/>
  <c r="M86" i="12"/>
  <c r="N86" i="12" s="1"/>
  <c r="O86" i="12" s="1"/>
  <c r="L86" i="12"/>
  <c r="M85" i="12"/>
  <c r="N85" i="12" s="1"/>
  <c r="O85" i="12" s="1"/>
  <c r="L85" i="12"/>
  <c r="M84" i="12"/>
  <c r="N84" i="12" s="1"/>
  <c r="O84" i="12" s="1"/>
  <c r="L84" i="12"/>
  <c r="M83" i="12"/>
  <c r="N83" i="12" s="1"/>
  <c r="O83" i="12" s="1"/>
  <c r="L83" i="12"/>
  <c r="M82" i="12"/>
  <c r="N82" i="12" s="1"/>
  <c r="O82" i="12" s="1"/>
  <c r="L82" i="12"/>
  <c r="M81" i="12"/>
  <c r="N81" i="12" s="1"/>
  <c r="O81" i="12" s="1"/>
  <c r="L81" i="12"/>
  <c r="M80" i="12"/>
  <c r="N80" i="12" s="1"/>
  <c r="O80" i="12" s="1"/>
  <c r="L80" i="12"/>
  <c r="M79" i="12"/>
  <c r="N79" i="12" s="1"/>
  <c r="O79" i="12" s="1"/>
  <c r="L79" i="12"/>
  <c r="M78" i="12"/>
  <c r="N78" i="12" s="1"/>
  <c r="O78" i="12" s="1"/>
  <c r="L78" i="12"/>
  <c r="M77" i="12"/>
  <c r="N77" i="12" s="1"/>
  <c r="O77" i="12" s="1"/>
  <c r="L77" i="12"/>
  <c r="M76" i="12"/>
  <c r="N76" i="12" s="1"/>
  <c r="O76" i="12" s="1"/>
  <c r="L76" i="12"/>
  <c r="M75" i="12"/>
  <c r="N75" i="12" s="1"/>
  <c r="O75" i="12" s="1"/>
  <c r="L75" i="12"/>
  <c r="M74" i="12"/>
  <c r="N74" i="12" s="1"/>
  <c r="O74" i="12" s="1"/>
  <c r="L74" i="12"/>
  <c r="M73" i="12"/>
  <c r="N73" i="12" s="1"/>
  <c r="O73" i="12" s="1"/>
  <c r="P78" i="12" s="1"/>
  <c r="L73" i="12"/>
  <c r="M72" i="12"/>
  <c r="N72" i="12" s="1"/>
  <c r="O72" i="12" s="1"/>
  <c r="L72" i="12"/>
  <c r="M71" i="12"/>
  <c r="N71" i="12" s="1"/>
  <c r="O71" i="12" s="1"/>
  <c r="L71" i="12"/>
  <c r="M70" i="12"/>
  <c r="N70" i="12" s="1"/>
  <c r="O70" i="12" s="1"/>
  <c r="L70" i="12"/>
  <c r="M69" i="12"/>
  <c r="N69" i="12" s="1"/>
  <c r="O69" i="12" s="1"/>
  <c r="L69" i="12"/>
  <c r="M68" i="12"/>
  <c r="N68" i="12" s="1"/>
  <c r="L68" i="12"/>
  <c r="R102" i="13" l="1"/>
  <c r="S66" i="13"/>
  <c r="S102" i="13" s="1"/>
  <c r="N104" i="12"/>
  <c r="O68" i="12"/>
  <c r="O104" i="12" s="1"/>
  <c r="Q106" i="3"/>
  <c r="M107" i="3"/>
  <c r="N107" i="3"/>
  <c r="O107" i="3"/>
  <c r="P107" i="3"/>
  <c r="Q107" i="3" s="1"/>
  <c r="M108" i="3"/>
  <c r="N108" i="3"/>
  <c r="O108" i="3"/>
  <c r="P108" i="3"/>
  <c r="Q108" i="3" s="1"/>
  <c r="M109" i="3"/>
  <c r="N109" i="3"/>
  <c r="O109" i="3"/>
  <c r="P109" i="3"/>
  <c r="Q109" i="3" s="1"/>
  <c r="M110" i="3"/>
  <c r="N110" i="3"/>
  <c r="O110" i="3"/>
  <c r="P110" i="3"/>
  <c r="Q110" i="3"/>
  <c r="M111" i="3"/>
  <c r="N111" i="3"/>
  <c r="O111" i="3"/>
  <c r="P111" i="3"/>
  <c r="Q111" i="3" s="1"/>
  <c r="M112" i="3"/>
  <c r="N112" i="3"/>
  <c r="O112" i="3"/>
  <c r="P112" i="3"/>
  <c r="Q112" i="3" s="1"/>
  <c r="C107" i="3"/>
  <c r="D107" i="3"/>
  <c r="E107" i="3"/>
  <c r="F107" i="3"/>
  <c r="G107" i="3"/>
  <c r="H107" i="3"/>
  <c r="I107" i="3"/>
  <c r="J107" i="3"/>
  <c r="K107" i="3"/>
  <c r="L107" i="3"/>
  <c r="C108" i="3"/>
  <c r="D108" i="3"/>
  <c r="E108" i="3"/>
  <c r="F108" i="3"/>
  <c r="G108" i="3"/>
  <c r="H108" i="3"/>
  <c r="I108" i="3"/>
  <c r="J108" i="3"/>
  <c r="K108" i="3"/>
  <c r="L108" i="3"/>
  <c r="C109" i="3"/>
  <c r="D109" i="3"/>
  <c r="E109" i="3"/>
  <c r="F109" i="3"/>
  <c r="G109" i="3"/>
  <c r="H109" i="3"/>
  <c r="I109" i="3"/>
  <c r="J109" i="3"/>
  <c r="K109" i="3"/>
  <c r="L109" i="3"/>
  <c r="C110" i="3"/>
  <c r="D110" i="3"/>
  <c r="E110" i="3"/>
  <c r="F110" i="3"/>
  <c r="G110" i="3"/>
  <c r="H110" i="3"/>
  <c r="I110" i="3"/>
  <c r="J110" i="3"/>
  <c r="K110" i="3"/>
  <c r="L110" i="3"/>
  <c r="C111" i="3"/>
  <c r="D111" i="3"/>
  <c r="E111" i="3"/>
  <c r="F111" i="3"/>
  <c r="G111" i="3"/>
  <c r="H111" i="3"/>
  <c r="I111" i="3"/>
  <c r="J111" i="3"/>
  <c r="K111" i="3"/>
  <c r="L111" i="3"/>
  <c r="C112" i="3"/>
  <c r="D112" i="3"/>
  <c r="E112" i="3"/>
  <c r="F112" i="3"/>
  <c r="G112" i="3"/>
  <c r="H112" i="3"/>
  <c r="I112" i="3"/>
  <c r="J112" i="3"/>
  <c r="K112" i="3"/>
  <c r="L112" i="3"/>
  <c r="B112" i="3"/>
  <c r="B110" i="3"/>
  <c r="B111" i="3"/>
  <c r="B109" i="3"/>
  <c r="B403" i="2"/>
  <c r="B108" i="3"/>
  <c r="B107" i="3"/>
  <c r="P102" i="3"/>
  <c r="Q102" i="3" s="1"/>
  <c r="O102" i="3"/>
  <c r="N102" i="3"/>
  <c r="M102" i="3"/>
  <c r="P101" i="3"/>
  <c r="Q101" i="3" s="1"/>
  <c r="O101" i="3"/>
  <c r="N101" i="3"/>
  <c r="M101" i="3"/>
  <c r="P100" i="3"/>
  <c r="Q100" i="3" s="1"/>
  <c r="O100" i="3"/>
  <c r="N100" i="3"/>
  <c r="M100" i="3"/>
  <c r="Q99" i="3"/>
  <c r="P99" i="3"/>
  <c r="O99" i="3"/>
  <c r="N99" i="3"/>
  <c r="M99" i="3"/>
  <c r="P98" i="3"/>
  <c r="Q98" i="3" s="1"/>
  <c r="O98" i="3"/>
  <c r="N98" i="3"/>
  <c r="M98" i="3"/>
  <c r="P97" i="3"/>
  <c r="Q97" i="3" s="1"/>
  <c r="O97" i="3"/>
  <c r="N97" i="3"/>
  <c r="M97" i="3"/>
  <c r="P60" i="3"/>
  <c r="Q60" i="3" s="1"/>
  <c r="O60" i="3"/>
  <c r="N60" i="3"/>
  <c r="M60" i="3"/>
  <c r="P59" i="3"/>
  <c r="Q59" i="3" s="1"/>
  <c r="O59" i="3"/>
  <c r="N59" i="3"/>
  <c r="M59" i="3"/>
  <c r="P58" i="3"/>
  <c r="Q58" i="3" s="1"/>
  <c r="O58" i="3"/>
  <c r="N58" i="3"/>
  <c r="M58" i="3"/>
  <c r="Q57" i="3"/>
  <c r="P57" i="3"/>
  <c r="O57" i="3"/>
  <c r="N57" i="3"/>
  <c r="M57" i="3"/>
  <c r="P56" i="3"/>
  <c r="Q56" i="3" s="1"/>
  <c r="O56" i="3"/>
  <c r="N56" i="3"/>
  <c r="M56" i="3"/>
  <c r="P55" i="3"/>
  <c r="Q55" i="3" s="1"/>
  <c r="O55" i="3"/>
  <c r="N55" i="3"/>
  <c r="M55" i="3"/>
  <c r="P50" i="3"/>
  <c r="Q50" i="3" s="1"/>
  <c r="O50" i="3"/>
  <c r="N50" i="3"/>
  <c r="M50" i="3"/>
  <c r="P49" i="3"/>
  <c r="Q49" i="3" s="1"/>
  <c r="O49" i="3"/>
  <c r="N49" i="3"/>
  <c r="M49" i="3"/>
  <c r="P48" i="3"/>
  <c r="Q48" i="3" s="1"/>
  <c r="O48" i="3"/>
  <c r="N48" i="3"/>
  <c r="M48" i="3"/>
  <c r="Q47" i="3"/>
  <c r="P47" i="3"/>
  <c r="O47" i="3"/>
  <c r="N47" i="3"/>
  <c r="M47" i="3"/>
  <c r="P46" i="3"/>
  <c r="Q46" i="3" s="1"/>
  <c r="O46" i="3"/>
  <c r="N46" i="3"/>
  <c r="M46" i="3"/>
  <c r="P45" i="3"/>
  <c r="Q45" i="3" s="1"/>
  <c r="O45" i="3"/>
  <c r="N45" i="3"/>
  <c r="M45" i="3"/>
  <c r="P44" i="3"/>
  <c r="Q44" i="3" s="1"/>
  <c r="O44" i="3"/>
  <c r="N44" i="3"/>
  <c r="M44" i="3"/>
  <c r="P40" i="3"/>
  <c r="Q40" i="3" s="1"/>
  <c r="O40" i="3"/>
  <c r="N40" i="3"/>
  <c r="M40" i="3"/>
  <c r="P39" i="3"/>
  <c r="Q39" i="3" s="1"/>
  <c r="O39" i="3"/>
  <c r="N39" i="3"/>
  <c r="M39" i="3"/>
  <c r="P38" i="3"/>
  <c r="Q38" i="3" s="1"/>
  <c r="O38" i="3"/>
  <c r="N38" i="3"/>
  <c r="M38" i="3"/>
  <c r="Q37" i="3"/>
  <c r="P37" i="3"/>
  <c r="O37" i="3"/>
  <c r="N37" i="3"/>
  <c r="M37" i="3"/>
  <c r="P36" i="3"/>
  <c r="Q36" i="3" s="1"/>
  <c r="O36" i="3"/>
  <c r="N36" i="3"/>
  <c r="M36" i="3"/>
  <c r="P35" i="3"/>
  <c r="Q35" i="3" s="1"/>
  <c r="O35" i="3"/>
  <c r="N35" i="3"/>
  <c r="M35" i="3"/>
  <c r="P34" i="3"/>
  <c r="Q34" i="3" s="1"/>
  <c r="O34" i="3"/>
  <c r="N34" i="3"/>
  <c r="M34" i="3"/>
  <c r="P29" i="3"/>
  <c r="Q29" i="3" s="1"/>
  <c r="O29" i="3"/>
  <c r="N29" i="3"/>
  <c r="M29" i="3"/>
  <c r="P28" i="3"/>
  <c r="Q28" i="3" s="1"/>
  <c r="O28" i="3"/>
  <c r="N28" i="3"/>
  <c r="M28" i="3"/>
  <c r="P27" i="3"/>
  <c r="Q27" i="3" s="1"/>
  <c r="O27" i="3"/>
  <c r="N27" i="3"/>
  <c r="M27" i="3"/>
  <c r="Q26" i="3"/>
  <c r="P26" i="3"/>
  <c r="O26" i="3"/>
  <c r="N26" i="3"/>
  <c r="M26" i="3"/>
  <c r="P25" i="3"/>
  <c r="Q25" i="3" s="1"/>
  <c r="O25" i="3"/>
  <c r="N25" i="3"/>
  <c r="M25" i="3"/>
  <c r="P24" i="3"/>
  <c r="Q24" i="3" s="1"/>
  <c r="O24" i="3"/>
  <c r="N24" i="3"/>
  <c r="M24" i="3"/>
  <c r="P23" i="3"/>
  <c r="Q23" i="3" s="1"/>
  <c r="O23" i="3"/>
  <c r="N23" i="3"/>
  <c r="M23" i="3"/>
  <c r="P19" i="3"/>
  <c r="Q19" i="3" s="1"/>
  <c r="O19" i="3"/>
  <c r="N19" i="3"/>
  <c r="M19" i="3"/>
  <c r="P18" i="3"/>
  <c r="Q18" i="3" s="1"/>
  <c r="O18" i="3"/>
  <c r="N18" i="3"/>
  <c r="M18" i="3"/>
  <c r="P17" i="3"/>
  <c r="Q17" i="3" s="1"/>
  <c r="O17" i="3"/>
  <c r="N17" i="3"/>
  <c r="M17" i="3"/>
  <c r="Q16" i="3"/>
  <c r="P16" i="3"/>
  <c r="O16" i="3"/>
  <c r="N16" i="3"/>
  <c r="M16" i="3"/>
  <c r="P15" i="3"/>
  <c r="Q15" i="3" s="1"/>
  <c r="O15" i="3"/>
  <c r="N15" i="3"/>
  <c r="M15" i="3"/>
  <c r="P14" i="3"/>
  <c r="Q14" i="3" s="1"/>
  <c r="O14" i="3"/>
  <c r="N14" i="3"/>
  <c r="M14" i="3"/>
  <c r="P13" i="3"/>
  <c r="Q13" i="3" s="1"/>
  <c r="O13" i="3"/>
  <c r="N13" i="3"/>
  <c r="M13" i="3"/>
  <c r="M4" i="3"/>
  <c r="N4" i="3"/>
  <c r="O4" i="3"/>
  <c r="P4" i="3"/>
  <c r="Q4" i="3" s="1"/>
  <c r="M5" i="3"/>
  <c r="N5" i="3"/>
  <c r="O5" i="3"/>
  <c r="P5" i="3"/>
  <c r="Q5" i="3" s="1"/>
  <c r="M6" i="3"/>
  <c r="N6" i="3"/>
  <c r="O6" i="3"/>
  <c r="P6" i="3"/>
  <c r="Q6" i="3"/>
  <c r="M7" i="3"/>
  <c r="N7" i="3"/>
  <c r="O7" i="3"/>
  <c r="P7" i="3"/>
  <c r="Q7" i="3"/>
  <c r="M8" i="3"/>
  <c r="N8" i="3"/>
  <c r="O8" i="3"/>
  <c r="P8" i="3"/>
  <c r="Q8" i="3" s="1"/>
  <c r="M9" i="3"/>
  <c r="N9" i="3"/>
  <c r="O9" i="3"/>
  <c r="P9" i="3"/>
  <c r="Q9" i="3" s="1"/>
  <c r="N3" i="3"/>
  <c r="C106" i="3"/>
  <c r="D106" i="3"/>
  <c r="E106" i="3"/>
  <c r="F106" i="3"/>
  <c r="G106" i="3"/>
  <c r="H106" i="3"/>
  <c r="I106" i="3"/>
  <c r="J106" i="3"/>
  <c r="K106" i="3"/>
  <c r="L106" i="3"/>
  <c r="C96" i="3"/>
  <c r="D96" i="3"/>
  <c r="E96" i="3"/>
  <c r="F96" i="3"/>
  <c r="G96" i="3"/>
  <c r="H96" i="3"/>
  <c r="I96" i="3"/>
  <c r="J96" i="3"/>
  <c r="K96" i="3"/>
  <c r="L96" i="3"/>
  <c r="C97" i="3"/>
  <c r="D97" i="3"/>
  <c r="E97" i="3"/>
  <c r="F97" i="3"/>
  <c r="G97" i="3"/>
  <c r="H97" i="3"/>
  <c r="I97" i="3"/>
  <c r="J97" i="3"/>
  <c r="K97" i="3"/>
  <c r="L97" i="3"/>
  <c r="C98" i="3"/>
  <c r="D98" i="3"/>
  <c r="E98" i="3"/>
  <c r="F98" i="3"/>
  <c r="G98" i="3"/>
  <c r="H98" i="3"/>
  <c r="I98" i="3"/>
  <c r="J98" i="3"/>
  <c r="K98" i="3"/>
  <c r="L98" i="3"/>
  <c r="C99" i="3"/>
  <c r="D99" i="3"/>
  <c r="E99" i="3"/>
  <c r="F99" i="3"/>
  <c r="G99" i="3"/>
  <c r="H99" i="3"/>
  <c r="I99" i="3"/>
  <c r="J99" i="3"/>
  <c r="K99" i="3"/>
  <c r="L99" i="3"/>
  <c r="C100" i="3"/>
  <c r="D100" i="3"/>
  <c r="E100" i="3"/>
  <c r="F100" i="3"/>
  <c r="G100" i="3"/>
  <c r="H100" i="3"/>
  <c r="I100" i="3"/>
  <c r="J100" i="3"/>
  <c r="K100" i="3"/>
  <c r="L100" i="3"/>
  <c r="C101" i="3"/>
  <c r="D101" i="3"/>
  <c r="E101" i="3"/>
  <c r="F101" i="3"/>
  <c r="G101" i="3"/>
  <c r="H101" i="3"/>
  <c r="I101" i="3"/>
  <c r="J101" i="3"/>
  <c r="K101" i="3"/>
  <c r="L101" i="3"/>
  <c r="C102" i="3"/>
  <c r="D102" i="3"/>
  <c r="E102" i="3"/>
  <c r="F102" i="3"/>
  <c r="G102" i="3"/>
  <c r="H102" i="3"/>
  <c r="I102" i="3"/>
  <c r="J102" i="3"/>
  <c r="K102" i="3"/>
  <c r="L102" i="3"/>
  <c r="B102" i="3"/>
  <c r="B101" i="3"/>
  <c r="B100" i="3"/>
  <c r="B99" i="3"/>
  <c r="B98" i="3"/>
  <c r="B97" i="3"/>
  <c r="C55" i="3"/>
  <c r="D55" i="3"/>
  <c r="E55" i="3"/>
  <c r="F55" i="3"/>
  <c r="G55" i="3"/>
  <c r="H55" i="3"/>
  <c r="I55" i="3"/>
  <c r="J55" i="3"/>
  <c r="K55" i="3"/>
  <c r="L55" i="3"/>
  <c r="C56" i="3"/>
  <c r="D56" i="3"/>
  <c r="E56" i="3"/>
  <c r="F56" i="3"/>
  <c r="G56" i="3"/>
  <c r="H56" i="3"/>
  <c r="I56" i="3"/>
  <c r="J56" i="3"/>
  <c r="K56" i="3"/>
  <c r="L56" i="3"/>
  <c r="C57" i="3"/>
  <c r="D57" i="3"/>
  <c r="E57" i="3"/>
  <c r="F57" i="3"/>
  <c r="G57" i="3"/>
  <c r="H57" i="3"/>
  <c r="I57" i="3"/>
  <c r="J57" i="3"/>
  <c r="K57" i="3"/>
  <c r="L57" i="3"/>
  <c r="C58" i="3"/>
  <c r="D58" i="3"/>
  <c r="E58" i="3"/>
  <c r="F58" i="3"/>
  <c r="G58" i="3"/>
  <c r="H58" i="3"/>
  <c r="I58" i="3"/>
  <c r="J58" i="3"/>
  <c r="K58" i="3"/>
  <c r="L58" i="3"/>
  <c r="C59" i="3"/>
  <c r="D59" i="3"/>
  <c r="E59" i="3"/>
  <c r="F59" i="3"/>
  <c r="G59" i="3"/>
  <c r="H59" i="3"/>
  <c r="I59" i="3"/>
  <c r="J59" i="3"/>
  <c r="K59" i="3"/>
  <c r="L59" i="3"/>
  <c r="C60" i="3"/>
  <c r="D60" i="3"/>
  <c r="E60" i="3"/>
  <c r="F60" i="3"/>
  <c r="G60" i="3"/>
  <c r="H60" i="3"/>
  <c r="I60" i="3"/>
  <c r="J60" i="3"/>
  <c r="K60" i="3"/>
  <c r="L60" i="3"/>
  <c r="B60" i="3"/>
  <c r="B59" i="3"/>
  <c r="B58" i="3"/>
  <c r="B57" i="3"/>
  <c r="B56" i="3"/>
  <c r="B55" i="3"/>
  <c r="C45" i="3"/>
  <c r="D45" i="3"/>
  <c r="E45" i="3"/>
  <c r="F45" i="3"/>
  <c r="G45" i="3"/>
  <c r="H45" i="3"/>
  <c r="I45" i="3"/>
  <c r="J45" i="3"/>
  <c r="K45" i="3"/>
  <c r="L45" i="3"/>
  <c r="C46" i="3"/>
  <c r="D46" i="3"/>
  <c r="E46" i="3"/>
  <c r="F46" i="3"/>
  <c r="G46" i="3"/>
  <c r="H46" i="3"/>
  <c r="I46" i="3"/>
  <c r="J46" i="3"/>
  <c r="K46" i="3"/>
  <c r="L46" i="3"/>
  <c r="C47" i="3"/>
  <c r="D47" i="3"/>
  <c r="E47" i="3"/>
  <c r="F47" i="3"/>
  <c r="G47" i="3"/>
  <c r="H47" i="3"/>
  <c r="I47" i="3"/>
  <c r="J47" i="3"/>
  <c r="K47" i="3"/>
  <c r="L47" i="3"/>
  <c r="C48" i="3"/>
  <c r="D48" i="3"/>
  <c r="E48" i="3"/>
  <c r="F48" i="3"/>
  <c r="G48" i="3"/>
  <c r="H48" i="3"/>
  <c r="I48" i="3"/>
  <c r="J48" i="3"/>
  <c r="K48" i="3"/>
  <c r="L48" i="3"/>
  <c r="C49" i="3"/>
  <c r="D49" i="3"/>
  <c r="E49" i="3"/>
  <c r="F49" i="3"/>
  <c r="G49" i="3"/>
  <c r="H49" i="3"/>
  <c r="I49" i="3"/>
  <c r="J49" i="3"/>
  <c r="K49" i="3"/>
  <c r="L49" i="3"/>
  <c r="C50" i="3"/>
  <c r="D50" i="3"/>
  <c r="E50" i="3"/>
  <c r="F50" i="3"/>
  <c r="G50" i="3"/>
  <c r="H50" i="3"/>
  <c r="I50" i="3"/>
  <c r="J50" i="3"/>
  <c r="K50" i="3"/>
  <c r="L50" i="3"/>
  <c r="B50" i="3"/>
  <c r="B49" i="3"/>
  <c r="B48" i="3"/>
  <c r="B47" i="3"/>
  <c r="B46" i="3"/>
  <c r="B45" i="3"/>
  <c r="C36" i="3"/>
  <c r="D36" i="3"/>
  <c r="E36" i="3"/>
  <c r="F36" i="3"/>
  <c r="G36" i="3"/>
  <c r="H36" i="3"/>
  <c r="I36" i="3"/>
  <c r="J36" i="3"/>
  <c r="K36" i="3"/>
  <c r="L36" i="3"/>
  <c r="C37" i="3"/>
  <c r="D37" i="3"/>
  <c r="E37" i="3"/>
  <c r="F37" i="3"/>
  <c r="G37" i="3"/>
  <c r="H37" i="3"/>
  <c r="I37" i="3"/>
  <c r="J37" i="3"/>
  <c r="K37" i="3"/>
  <c r="L37" i="3"/>
  <c r="C38" i="3"/>
  <c r="D38" i="3"/>
  <c r="E38" i="3"/>
  <c r="F38" i="3"/>
  <c r="G38" i="3"/>
  <c r="H38" i="3"/>
  <c r="I38" i="3"/>
  <c r="J38" i="3"/>
  <c r="K38" i="3"/>
  <c r="L38" i="3"/>
  <c r="C39" i="3"/>
  <c r="D39" i="3"/>
  <c r="E39" i="3"/>
  <c r="F39" i="3"/>
  <c r="G39" i="3"/>
  <c r="H39" i="3"/>
  <c r="I39" i="3"/>
  <c r="J39" i="3"/>
  <c r="K39" i="3"/>
  <c r="L39" i="3"/>
  <c r="C40" i="3"/>
  <c r="D40" i="3"/>
  <c r="E40" i="3"/>
  <c r="F40" i="3"/>
  <c r="G40" i="3"/>
  <c r="H40" i="3"/>
  <c r="I40" i="3"/>
  <c r="J40" i="3"/>
  <c r="K40" i="3"/>
  <c r="L40" i="3"/>
  <c r="B40" i="3"/>
  <c r="B39" i="3"/>
  <c r="B38" i="3"/>
  <c r="B37" i="3"/>
  <c r="B36" i="3"/>
  <c r="C35" i="3"/>
  <c r="D35" i="3"/>
  <c r="E35" i="3"/>
  <c r="F35" i="3"/>
  <c r="G35" i="3"/>
  <c r="H35" i="3"/>
  <c r="I35" i="3"/>
  <c r="J35" i="3"/>
  <c r="K35" i="3"/>
  <c r="L35" i="3"/>
  <c r="B35" i="3"/>
  <c r="C29" i="3"/>
  <c r="D29" i="3"/>
  <c r="E29" i="3"/>
  <c r="F29" i="3"/>
  <c r="G29" i="3"/>
  <c r="H29" i="3"/>
  <c r="I29" i="3"/>
  <c r="J29" i="3"/>
  <c r="K29" i="3"/>
  <c r="L29" i="3"/>
  <c r="B29" i="3"/>
  <c r="C28" i="3"/>
  <c r="D28" i="3"/>
  <c r="E28" i="3"/>
  <c r="F28" i="3"/>
  <c r="G28" i="3"/>
  <c r="H28" i="3"/>
  <c r="I28" i="3"/>
  <c r="J28" i="3"/>
  <c r="K28" i="3"/>
  <c r="L28" i="3"/>
  <c r="B28" i="3"/>
  <c r="C27" i="3"/>
  <c r="D27" i="3"/>
  <c r="E27" i="3"/>
  <c r="F27" i="3"/>
  <c r="G27" i="3"/>
  <c r="H27" i="3"/>
  <c r="I27" i="3"/>
  <c r="J27" i="3"/>
  <c r="K27" i="3"/>
  <c r="L27" i="3"/>
  <c r="B27" i="3"/>
  <c r="C26" i="3"/>
  <c r="D26" i="3"/>
  <c r="E26" i="3"/>
  <c r="F26" i="3"/>
  <c r="G26" i="3"/>
  <c r="H26" i="3"/>
  <c r="I26" i="3"/>
  <c r="J26" i="3"/>
  <c r="K26" i="3"/>
  <c r="L26" i="3"/>
  <c r="B26" i="3"/>
  <c r="C25" i="3"/>
  <c r="D25" i="3"/>
  <c r="E25" i="3"/>
  <c r="F25" i="3"/>
  <c r="G25" i="3"/>
  <c r="H25" i="3"/>
  <c r="I25" i="3"/>
  <c r="J25" i="3"/>
  <c r="K25" i="3"/>
  <c r="L25" i="3"/>
  <c r="B25" i="3"/>
  <c r="C24" i="3"/>
  <c r="D24" i="3"/>
  <c r="E24" i="3"/>
  <c r="F24" i="3"/>
  <c r="G24" i="3"/>
  <c r="H24" i="3"/>
  <c r="I24" i="3"/>
  <c r="J24" i="3"/>
  <c r="K24" i="3"/>
  <c r="L24" i="3"/>
  <c r="B24" i="3"/>
  <c r="C19" i="3"/>
  <c r="D19" i="3"/>
  <c r="E19" i="3"/>
  <c r="F19" i="3"/>
  <c r="G19" i="3"/>
  <c r="H19" i="3"/>
  <c r="I19" i="3"/>
  <c r="J19" i="3"/>
  <c r="K19" i="3"/>
  <c r="L19" i="3"/>
  <c r="B19" i="3"/>
  <c r="C18" i="3"/>
  <c r="D18" i="3"/>
  <c r="E18" i="3"/>
  <c r="F18" i="3"/>
  <c r="G18" i="3"/>
  <c r="H18" i="3"/>
  <c r="I18" i="3"/>
  <c r="J18" i="3"/>
  <c r="K18" i="3"/>
  <c r="L18" i="3"/>
  <c r="B18" i="3"/>
  <c r="C17" i="3"/>
  <c r="D17" i="3"/>
  <c r="E17" i="3"/>
  <c r="F17" i="3"/>
  <c r="G17" i="3"/>
  <c r="H17" i="3"/>
  <c r="I17" i="3"/>
  <c r="J17" i="3"/>
  <c r="K17" i="3"/>
  <c r="L17" i="3"/>
  <c r="B17" i="3"/>
  <c r="C16" i="3"/>
  <c r="D16" i="3"/>
  <c r="E16" i="3"/>
  <c r="F16" i="3"/>
  <c r="G16" i="3"/>
  <c r="H16" i="3"/>
  <c r="I16" i="3"/>
  <c r="J16" i="3"/>
  <c r="K16" i="3"/>
  <c r="L16" i="3"/>
  <c r="B16" i="3"/>
  <c r="C15" i="3"/>
  <c r="D15" i="3"/>
  <c r="E15" i="3"/>
  <c r="F15" i="3"/>
  <c r="G15" i="3"/>
  <c r="H15" i="3"/>
  <c r="I15" i="3"/>
  <c r="J15" i="3"/>
  <c r="K15" i="3"/>
  <c r="L15" i="3"/>
  <c r="B15" i="3"/>
  <c r="C14" i="3"/>
  <c r="D14" i="3"/>
  <c r="E14" i="3"/>
  <c r="F14" i="3"/>
  <c r="G14" i="3"/>
  <c r="H14" i="3"/>
  <c r="I14" i="3"/>
  <c r="J14" i="3"/>
  <c r="K14" i="3"/>
  <c r="L14" i="3"/>
  <c r="B14" i="3"/>
  <c r="B13" i="3"/>
  <c r="C9" i="3"/>
  <c r="D9" i="3"/>
  <c r="E9" i="3"/>
  <c r="F9" i="3"/>
  <c r="G9" i="3"/>
  <c r="H9" i="3"/>
  <c r="I9" i="3"/>
  <c r="J9" i="3"/>
  <c r="K9" i="3"/>
  <c r="L9" i="3"/>
  <c r="B9" i="3"/>
  <c r="C8" i="3"/>
  <c r="D8" i="3"/>
  <c r="E8" i="3"/>
  <c r="F8" i="3"/>
  <c r="G8" i="3"/>
  <c r="H8" i="3"/>
  <c r="I8" i="3"/>
  <c r="J8" i="3"/>
  <c r="K8" i="3"/>
  <c r="L8" i="3"/>
  <c r="B8" i="3"/>
  <c r="C7" i="3"/>
  <c r="D7" i="3"/>
  <c r="E7" i="3"/>
  <c r="F7" i="3"/>
  <c r="G7" i="3"/>
  <c r="H7" i="3"/>
  <c r="I7" i="3"/>
  <c r="J7" i="3"/>
  <c r="K7" i="3"/>
  <c r="L7" i="3"/>
  <c r="B7" i="3"/>
  <c r="C6" i="3"/>
  <c r="D6" i="3"/>
  <c r="E6" i="3"/>
  <c r="F6" i="3"/>
  <c r="G6" i="3"/>
  <c r="H6" i="3"/>
  <c r="I6" i="3"/>
  <c r="J6" i="3"/>
  <c r="K6" i="3"/>
  <c r="L6" i="3"/>
  <c r="B6" i="3"/>
  <c r="C5" i="3"/>
  <c r="D5" i="3"/>
  <c r="E5" i="3"/>
  <c r="F5" i="3"/>
  <c r="G5" i="3"/>
  <c r="H5" i="3"/>
  <c r="I5" i="3"/>
  <c r="J5" i="3"/>
  <c r="K5" i="3"/>
  <c r="L5" i="3"/>
  <c r="B5" i="3"/>
  <c r="C4" i="3"/>
  <c r="D4" i="3"/>
  <c r="E4" i="3"/>
  <c r="F4" i="3"/>
  <c r="G4" i="3"/>
  <c r="H4" i="3"/>
  <c r="I4" i="3"/>
  <c r="J4" i="3"/>
  <c r="K4" i="3"/>
  <c r="L4" i="3"/>
  <c r="B4" i="3"/>
  <c r="B3" i="3"/>
  <c r="A32" i="4"/>
  <c r="A3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" i="4"/>
  <c r="B33" i="4"/>
  <c r="D33" i="4"/>
  <c r="C33" i="4"/>
  <c r="E33" i="4"/>
  <c r="G33" i="4"/>
  <c r="F33" i="4"/>
  <c r="H33" i="4"/>
  <c r="B28" i="4"/>
  <c r="D28" i="4"/>
  <c r="C28" i="4"/>
  <c r="E28" i="4"/>
  <c r="G28" i="4"/>
  <c r="F28" i="4"/>
  <c r="H28" i="4"/>
  <c r="B29" i="4"/>
  <c r="D29" i="4"/>
  <c r="C29" i="4"/>
  <c r="E29" i="4"/>
  <c r="G29" i="4"/>
  <c r="F29" i="4"/>
  <c r="H29" i="4"/>
  <c r="B30" i="4"/>
  <c r="D30" i="4"/>
  <c r="C30" i="4"/>
  <c r="E30" i="4"/>
  <c r="G30" i="4"/>
  <c r="F30" i="4"/>
  <c r="H30" i="4"/>
  <c r="B31" i="4"/>
  <c r="D31" i="4"/>
  <c r="C31" i="4"/>
  <c r="E31" i="4"/>
  <c r="G31" i="4"/>
  <c r="F31" i="4"/>
  <c r="H31" i="4"/>
  <c r="B32" i="4"/>
  <c r="D32" i="4"/>
  <c r="C32" i="4"/>
  <c r="E32" i="4"/>
  <c r="G32" i="4"/>
  <c r="F32" i="4"/>
  <c r="H32" i="4"/>
  <c r="B21" i="4"/>
  <c r="D21" i="4"/>
  <c r="C21" i="4"/>
  <c r="E21" i="4"/>
  <c r="G21" i="4"/>
  <c r="F21" i="4"/>
  <c r="H21" i="4"/>
  <c r="B22" i="4"/>
  <c r="D22" i="4"/>
  <c r="C22" i="4"/>
  <c r="E22" i="4"/>
  <c r="G22" i="4"/>
  <c r="F22" i="4"/>
  <c r="H22" i="4"/>
  <c r="B23" i="4"/>
  <c r="D23" i="4"/>
  <c r="C23" i="4"/>
  <c r="E23" i="4"/>
  <c r="G23" i="4"/>
  <c r="F23" i="4"/>
  <c r="H23" i="4"/>
  <c r="B24" i="4"/>
  <c r="D24" i="4"/>
  <c r="C24" i="4"/>
  <c r="E24" i="4"/>
  <c r="G24" i="4"/>
  <c r="F24" i="4"/>
  <c r="H24" i="4"/>
  <c r="B25" i="4"/>
  <c r="D25" i="4"/>
  <c r="C25" i="4"/>
  <c r="E25" i="4"/>
  <c r="G25" i="4"/>
  <c r="F25" i="4"/>
  <c r="H25" i="4"/>
  <c r="B26" i="4"/>
  <c r="D26" i="4"/>
  <c r="C26" i="4"/>
  <c r="E26" i="4"/>
  <c r="G26" i="4"/>
  <c r="F26" i="4"/>
  <c r="H26" i="4"/>
  <c r="B27" i="4"/>
  <c r="D27" i="4"/>
  <c r="C27" i="4"/>
  <c r="E27" i="4"/>
  <c r="G27" i="4"/>
  <c r="F27" i="4"/>
  <c r="H27" i="4"/>
  <c r="B4" i="4"/>
  <c r="D4" i="4"/>
  <c r="C4" i="4"/>
  <c r="E4" i="4"/>
  <c r="G4" i="4"/>
  <c r="F4" i="4"/>
  <c r="H4" i="4"/>
  <c r="B5" i="4"/>
  <c r="D5" i="4"/>
  <c r="C5" i="4"/>
  <c r="E5" i="4"/>
  <c r="G5" i="4"/>
  <c r="F5" i="4"/>
  <c r="H5" i="4"/>
  <c r="B6" i="4"/>
  <c r="D6" i="4"/>
  <c r="C6" i="4"/>
  <c r="E6" i="4"/>
  <c r="G6" i="4"/>
  <c r="F6" i="4"/>
  <c r="H6" i="4"/>
  <c r="B7" i="4"/>
  <c r="D7" i="4"/>
  <c r="C7" i="4"/>
  <c r="E7" i="4"/>
  <c r="G7" i="4"/>
  <c r="F7" i="4"/>
  <c r="H7" i="4"/>
  <c r="B8" i="4"/>
  <c r="D8" i="4"/>
  <c r="C8" i="4"/>
  <c r="E8" i="4"/>
  <c r="G8" i="4"/>
  <c r="F8" i="4"/>
  <c r="H8" i="4"/>
  <c r="B9" i="4"/>
  <c r="D9" i="4"/>
  <c r="C9" i="4"/>
  <c r="E9" i="4"/>
  <c r="G9" i="4"/>
  <c r="F9" i="4"/>
  <c r="H9" i="4"/>
  <c r="B10" i="4"/>
  <c r="D10" i="4"/>
  <c r="C10" i="4"/>
  <c r="E10" i="4"/>
  <c r="G10" i="4"/>
  <c r="F10" i="4"/>
  <c r="H10" i="4"/>
  <c r="B11" i="4"/>
  <c r="D11" i="4"/>
  <c r="C11" i="4"/>
  <c r="E11" i="4"/>
  <c r="G11" i="4"/>
  <c r="F11" i="4"/>
  <c r="H11" i="4"/>
  <c r="B12" i="4"/>
  <c r="D12" i="4"/>
  <c r="C12" i="4"/>
  <c r="E12" i="4"/>
  <c r="G12" i="4"/>
  <c r="F12" i="4"/>
  <c r="H12" i="4"/>
  <c r="B13" i="4"/>
  <c r="D13" i="4"/>
  <c r="C13" i="4"/>
  <c r="E13" i="4"/>
  <c r="G13" i="4"/>
  <c r="F13" i="4"/>
  <c r="H13" i="4"/>
  <c r="B14" i="4"/>
  <c r="D14" i="4"/>
  <c r="C14" i="4"/>
  <c r="E14" i="4"/>
  <c r="G14" i="4"/>
  <c r="F14" i="4"/>
  <c r="H14" i="4"/>
  <c r="B15" i="4"/>
  <c r="D15" i="4"/>
  <c r="C15" i="4"/>
  <c r="E15" i="4"/>
  <c r="G15" i="4"/>
  <c r="F15" i="4"/>
  <c r="H15" i="4"/>
  <c r="B16" i="4"/>
  <c r="D16" i="4"/>
  <c r="C16" i="4"/>
  <c r="E16" i="4"/>
  <c r="G16" i="4"/>
  <c r="F16" i="4"/>
  <c r="H16" i="4"/>
  <c r="B17" i="4"/>
  <c r="D17" i="4"/>
  <c r="C17" i="4"/>
  <c r="E17" i="4"/>
  <c r="G17" i="4"/>
  <c r="F17" i="4"/>
  <c r="H17" i="4"/>
  <c r="B18" i="4"/>
  <c r="D18" i="4"/>
  <c r="C18" i="4"/>
  <c r="E18" i="4"/>
  <c r="G18" i="4"/>
  <c r="F18" i="4"/>
  <c r="H18" i="4"/>
  <c r="B19" i="4"/>
  <c r="D19" i="4"/>
  <c r="C19" i="4"/>
  <c r="E19" i="4"/>
  <c r="G19" i="4"/>
  <c r="F19" i="4"/>
  <c r="H19" i="4"/>
  <c r="B20" i="4"/>
  <c r="D20" i="4"/>
  <c r="C20" i="4"/>
  <c r="E20" i="4"/>
  <c r="G20" i="4"/>
  <c r="F20" i="4"/>
  <c r="H20" i="4"/>
  <c r="D3" i="4"/>
  <c r="C3" i="4"/>
  <c r="E3" i="4"/>
  <c r="G3" i="4"/>
  <c r="F3" i="4"/>
  <c r="H3" i="4"/>
  <c r="B3" i="4"/>
  <c r="J407" i="10"/>
  <c r="B405" i="10"/>
  <c r="H395" i="10"/>
  <c r="G395" i="10"/>
  <c r="F395" i="10"/>
  <c r="E395" i="10"/>
  <c r="D395" i="10"/>
  <c r="C395" i="10"/>
  <c r="B395" i="10"/>
  <c r="H394" i="10"/>
  <c r="G394" i="10"/>
  <c r="F394" i="10"/>
  <c r="E394" i="10"/>
  <c r="D394" i="10"/>
  <c r="C394" i="10"/>
  <c r="B394" i="10"/>
  <c r="H393" i="10"/>
  <c r="G393" i="10"/>
  <c r="F393" i="10"/>
  <c r="E393" i="10"/>
  <c r="D393" i="10"/>
  <c r="C393" i="10"/>
  <c r="B393" i="10"/>
  <c r="H392" i="10"/>
  <c r="G392" i="10"/>
  <c r="F392" i="10"/>
  <c r="E392" i="10"/>
  <c r="D392" i="10"/>
  <c r="C392" i="10"/>
  <c r="B392" i="10"/>
  <c r="H391" i="10"/>
  <c r="G391" i="10"/>
  <c r="F391" i="10"/>
  <c r="E391" i="10"/>
  <c r="D391" i="10"/>
  <c r="C391" i="10"/>
  <c r="B391" i="10"/>
  <c r="H390" i="10"/>
  <c r="G390" i="10"/>
  <c r="F390" i="10"/>
  <c r="E390" i="10"/>
  <c r="D390" i="10"/>
  <c r="C390" i="10"/>
  <c r="B390" i="10"/>
  <c r="H389" i="10"/>
  <c r="G389" i="10"/>
  <c r="F389" i="10"/>
  <c r="E389" i="10"/>
  <c r="D389" i="10"/>
  <c r="C389" i="10"/>
  <c r="B389" i="10"/>
  <c r="H388" i="10"/>
  <c r="G388" i="10"/>
  <c r="F388" i="10"/>
  <c r="E388" i="10"/>
  <c r="D388" i="10"/>
  <c r="C388" i="10"/>
  <c r="B388" i="10"/>
  <c r="H387" i="10"/>
  <c r="G387" i="10"/>
  <c r="F387" i="10"/>
  <c r="E387" i="10"/>
  <c r="D387" i="10"/>
  <c r="C387" i="10"/>
  <c r="B387" i="10"/>
  <c r="H386" i="10"/>
  <c r="G386" i="10"/>
  <c r="F386" i="10"/>
  <c r="E386" i="10"/>
  <c r="D386" i="10"/>
  <c r="C386" i="10"/>
  <c r="B386" i="10"/>
  <c r="H385" i="10"/>
  <c r="G385" i="10"/>
  <c r="F385" i="10"/>
  <c r="E385" i="10"/>
  <c r="D385" i="10"/>
  <c r="C385" i="10"/>
  <c r="B385" i="10"/>
  <c r="H384" i="10"/>
  <c r="G384" i="10"/>
  <c r="F384" i="10"/>
  <c r="E384" i="10"/>
  <c r="D384" i="10"/>
  <c r="C384" i="10"/>
  <c r="B384" i="10"/>
  <c r="H383" i="10"/>
  <c r="G383" i="10"/>
  <c r="F383" i="10"/>
  <c r="E383" i="10"/>
  <c r="D383" i="10"/>
  <c r="C383" i="10"/>
  <c r="B383" i="10"/>
  <c r="H382" i="10"/>
  <c r="G382" i="10"/>
  <c r="F382" i="10"/>
  <c r="E382" i="10"/>
  <c r="D382" i="10"/>
  <c r="C382" i="10"/>
  <c r="B382" i="10"/>
  <c r="H381" i="10"/>
  <c r="G381" i="10"/>
  <c r="F381" i="10"/>
  <c r="E381" i="10"/>
  <c r="D381" i="10"/>
  <c r="C381" i="10"/>
  <c r="B381" i="10"/>
  <c r="H380" i="10"/>
  <c r="G380" i="10"/>
  <c r="F380" i="10"/>
  <c r="E380" i="10"/>
  <c r="D380" i="10"/>
  <c r="C380" i="10"/>
  <c r="B380" i="10"/>
  <c r="H379" i="10"/>
  <c r="G379" i="10"/>
  <c r="F379" i="10"/>
  <c r="E379" i="10"/>
  <c r="D379" i="10"/>
  <c r="C379" i="10"/>
  <c r="B379" i="10"/>
  <c r="H378" i="10"/>
  <c r="G378" i="10"/>
  <c r="F378" i="10"/>
  <c r="E378" i="10"/>
  <c r="D378" i="10"/>
  <c r="C378" i="10"/>
  <c r="B378" i="10"/>
  <c r="H377" i="10"/>
  <c r="G377" i="10"/>
  <c r="F377" i="10"/>
  <c r="E377" i="10"/>
  <c r="D377" i="10"/>
  <c r="C377" i="10"/>
  <c r="B377" i="10"/>
  <c r="H376" i="10"/>
  <c r="G376" i="10"/>
  <c r="F376" i="10"/>
  <c r="E376" i="10"/>
  <c r="D376" i="10"/>
  <c r="C376" i="10"/>
  <c r="B376" i="10"/>
  <c r="H375" i="10"/>
  <c r="G375" i="10"/>
  <c r="F375" i="10"/>
  <c r="E375" i="10"/>
  <c r="D375" i="10"/>
  <c r="C375" i="10"/>
  <c r="B375" i="10"/>
  <c r="H374" i="10"/>
  <c r="G374" i="10"/>
  <c r="F374" i="10"/>
  <c r="E374" i="10"/>
  <c r="D374" i="10"/>
  <c r="C374" i="10"/>
  <c r="B374" i="10"/>
  <c r="H373" i="10"/>
  <c r="G373" i="10"/>
  <c r="F373" i="10"/>
  <c r="E373" i="10"/>
  <c r="D373" i="10"/>
  <c r="C373" i="10"/>
  <c r="B373" i="10"/>
  <c r="H372" i="10"/>
  <c r="G372" i="10"/>
  <c r="F372" i="10"/>
  <c r="E372" i="10"/>
  <c r="D372" i="10"/>
  <c r="C372" i="10"/>
  <c r="B372" i="10"/>
  <c r="H371" i="10"/>
  <c r="G371" i="10"/>
  <c r="F371" i="10"/>
  <c r="E371" i="10"/>
  <c r="D371" i="10"/>
  <c r="C371" i="10"/>
  <c r="B371" i="10"/>
  <c r="H370" i="10"/>
  <c r="G370" i="10"/>
  <c r="F370" i="10"/>
  <c r="E370" i="10"/>
  <c r="D370" i="10"/>
  <c r="C370" i="10"/>
  <c r="B370" i="10"/>
  <c r="H369" i="10"/>
  <c r="G369" i="10"/>
  <c r="F369" i="10"/>
  <c r="E369" i="10"/>
  <c r="D369" i="10"/>
  <c r="C369" i="10"/>
  <c r="B369" i="10"/>
  <c r="H368" i="10"/>
  <c r="G368" i="10"/>
  <c r="F368" i="10"/>
  <c r="E368" i="10"/>
  <c r="D368" i="10"/>
  <c r="C368" i="10"/>
  <c r="B368" i="10"/>
  <c r="H367" i="10"/>
  <c r="G367" i="10"/>
  <c r="F367" i="10"/>
  <c r="E367" i="10"/>
  <c r="D367" i="10"/>
  <c r="C367" i="10"/>
  <c r="B367" i="10"/>
  <c r="B366" i="10" s="1"/>
  <c r="F366" i="10"/>
  <c r="E366" i="10"/>
  <c r="H362" i="10"/>
  <c r="L411" i="10" s="1"/>
  <c r="G362" i="10"/>
  <c r="L410" i="10" s="1"/>
  <c r="F362" i="10"/>
  <c r="L409" i="10" s="1"/>
  <c r="E362" i="10"/>
  <c r="L408" i="10" s="1"/>
  <c r="D362" i="10"/>
  <c r="L407" i="10" s="1"/>
  <c r="C362" i="10"/>
  <c r="L406" i="10" s="1"/>
  <c r="B362" i="10"/>
  <c r="L405" i="10" s="1"/>
  <c r="H329" i="10"/>
  <c r="K411" i="10" s="1"/>
  <c r="G329" i="10"/>
  <c r="K410" i="10" s="1"/>
  <c r="F329" i="10"/>
  <c r="K409" i="10" s="1"/>
  <c r="E329" i="10"/>
  <c r="K408" i="10" s="1"/>
  <c r="D329" i="10"/>
  <c r="K407" i="10" s="1"/>
  <c r="C329" i="10"/>
  <c r="K406" i="10" s="1"/>
  <c r="B329" i="10"/>
  <c r="K405" i="10" s="1"/>
  <c r="H296" i="10"/>
  <c r="J411" i="10" s="1"/>
  <c r="G296" i="10"/>
  <c r="J410" i="10" s="1"/>
  <c r="F296" i="10"/>
  <c r="J409" i="10" s="1"/>
  <c r="E296" i="10"/>
  <c r="J408" i="10" s="1"/>
  <c r="D296" i="10"/>
  <c r="C296" i="10"/>
  <c r="J406" i="10" s="1"/>
  <c r="B296" i="10"/>
  <c r="J405" i="10" s="1"/>
  <c r="J412" i="10" s="1"/>
  <c r="H263" i="10"/>
  <c r="I411" i="10" s="1"/>
  <c r="G263" i="10"/>
  <c r="I410" i="10" s="1"/>
  <c r="F263" i="10"/>
  <c r="I409" i="10" s="1"/>
  <c r="E263" i="10"/>
  <c r="I408" i="10" s="1"/>
  <c r="D263" i="10"/>
  <c r="I407" i="10" s="1"/>
  <c r="C263" i="10"/>
  <c r="I406" i="10" s="1"/>
  <c r="B263" i="10"/>
  <c r="I405" i="10" s="1"/>
  <c r="H230" i="10"/>
  <c r="H411" i="10" s="1"/>
  <c r="G230" i="10"/>
  <c r="H410" i="10" s="1"/>
  <c r="F230" i="10"/>
  <c r="H409" i="10" s="1"/>
  <c r="E230" i="10"/>
  <c r="H408" i="10" s="1"/>
  <c r="D230" i="10"/>
  <c r="H407" i="10" s="1"/>
  <c r="C230" i="10"/>
  <c r="H406" i="10" s="1"/>
  <c r="B230" i="10"/>
  <c r="H405" i="10" s="1"/>
  <c r="H197" i="10"/>
  <c r="G197" i="10"/>
  <c r="F197" i="10"/>
  <c r="E197" i="10"/>
  <c r="D197" i="10"/>
  <c r="C197" i="10"/>
  <c r="G406" i="10" s="1"/>
  <c r="B197" i="10"/>
  <c r="G405" i="10" s="1"/>
  <c r="H164" i="10"/>
  <c r="G411" i="10" s="1"/>
  <c r="G164" i="10"/>
  <c r="F410" i="10" s="1"/>
  <c r="F164" i="10"/>
  <c r="G409" i="10" s="1"/>
  <c r="E164" i="10"/>
  <c r="G408" i="10" s="1"/>
  <c r="D164" i="10"/>
  <c r="G407" i="10" s="1"/>
  <c r="C164" i="10"/>
  <c r="F406" i="10" s="1"/>
  <c r="B164" i="10"/>
  <c r="F405" i="10" s="1"/>
  <c r="H131" i="10"/>
  <c r="E411" i="10" s="1"/>
  <c r="G131" i="10"/>
  <c r="E410" i="10" s="1"/>
  <c r="F131" i="10"/>
  <c r="E409" i="10" s="1"/>
  <c r="E131" i="10"/>
  <c r="E408" i="10" s="1"/>
  <c r="D131" i="10"/>
  <c r="E407" i="10" s="1"/>
  <c r="C131" i="10"/>
  <c r="E406" i="10" s="1"/>
  <c r="B131" i="10"/>
  <c r="E405" i="10" s="1"/>
  <c r="H98" i="10"/>
  <c r="D411" i="10" s="1"/>
  <c r="G98" i="10"/>
  <c r="D410" i="10" s="1"/>
  <c r="F98" i="10"/>
  <c r="D409" i="10" s="1"/>
  <c r="E98" i="10"/>
  <c r="D408" i="10" s="1"/>
  <c r="D98" i="10"/>
  <c r="D407" i="10" s="1"/>
  <c r="C98" i="10"/>
  <c r="D406" i="10" s="1"/>
  <c r="B98" i="10"/>
  <c r="D405" i="10" s="1"/>
  <c r="H65" i="10"/>
  <c r="H396" i="10" s="1"/>
  <c r="G65" i="10"/>
  <c r="G396" i="10" s="1"/>
  <c r="F65" i="10"/>
  <c r="F396" i="10" s="1"/>
  <c r="E65" i="10"/>
  <c r="C408" i="10" s="1"/>
  <c r="D65" i="10"/>
  <c r="D396" i="10" s="1"/>
  <c r="C65" i="10"/>
  <c r="C396" i="10" s="1"/>
  <c r="B65" i="10"/>
  <c r="B396" i="10" s="1"/>
  <c r="H32" i="10"/>
  <c r="B411" i="10" s="1"/>
  <c r="G32" i="10"/>
  <c r="B410" i="10" s="1"/>
  <c r="F32" i="10"/>
  <c r="B409" i="10" s="1"/>
  <c r="E32" i="10"/>
  <c r="B408" i="10" s="1"/>
  <c r="D32" i="10"/>
  <c r="B407" i="10" s="1"/>
  <c r="C32" i="10"/>
  <c r="B406" i="10" s="1"/>
  <c r="B32" i="10"/>
  <c r="H408" i="9"/>
  <c r="L407" i="9"/>
  <c r="H405" i="9"/>
  <c r="D405" i="9"/>
  <c r="H404" i="9"/>
  <c r="F395" i="9"/>
  <c r="H394" i="9"/>
  <c r="G394" i="9"/>
  <c r="F394" i="9"/>
  <c r="E394" i="9"/>
  <c r="D394" i="9"/>
  <c r="C394" i="9"/>
  <c r="B394" i="9"/>
  <c r="H393" i="9"/>
  <c r="G393" i="9"/>
  <c r="F393" i="9"/>
  <c r="E393" i="9"/>
  <c r="D393" i="9"/>
  <c r="C393" i="9"/>
  <c r="B393" i="9"/>
  <c r="H392" i="9"/>
  <c r="G392" i="9"/>
  <c r="F392" i="9"/>
  <c r="E392" i="9"/>
  <c r="D392" i="9"/>
  <c r="C392" i="9"/>
  <c r="B392" i="9"/>
  <c r="H391" i="9"/>
  <c r="G391" i="9"/>
  <c r="F391" i="9"/>
  <c r="E391" i="9"/>
  <c r="D391" i="9"/>
  <c r="C391" i="9"/>
  <c r="B391" i="9"/>
  <c r="H390" i="9"/>
  <c r="G390" i="9"/>
  <c r="F390" i="9"/>
  <c r="E390" i="9"/>
  <c r="D390" i="9"/>
  <c r="C390" i="9"/>
  <c r="B390" i="9"/>
  <c r="H389" i="9"/>
  <c r="G389" i="9"/>
  <c r="F389" i="9"/>
  <c r="E389" i="9"/>
  <c r="D389" i="9"/>
  <c r="C389" i="9"/>
  <c r="B389" i="9"/>
  <c r="H388" i="9"/>
  <c r="G388" i="9"/>
  <c r="F388" i="9"/>
  <c r="E388" i="9"/>
  <c r="D388" i="9"/>
  <c r="C388" i="9"/>
  <c r="B388" i="9"/>
  <c r="H387" i="9"/>
  <c r="G387" i="9"/>
  <c r="F387" i="9"/>
  <c r="E387" i="9"/>
  <c r="D387" i="9"/>
  <c r="C387" i="9"/>
  <c r="B387" i="9"/>
  <c r="H386" i="9"/>
  <c r="G386" i="9"/>
  <c r="F386" i="9"/>
  <c r="E386" i="9"/>
  <c r="D386" i="9"/>
  <c r="C386" i="9"/>
  <c r="B386" i="9"/>
  <c r="H385" i="9"/>
  <c r="G385" i="9"/>
  <c r="F385" i="9"/>
  <c r="E385" i="9"/>
  <c r="D385" i="9"/>
  <c r="C385" i="9"/>
  <c r="B385" i="9"/>
  <c r="H384" i="9"/>
  <c r="G384" i="9"/>
  <c r="F384" i="9"/>
  <c r="E384" i="9"/>
  <c r="D384" i="9"/>
  <c r="C384" i="9"/>
  <c r="B384" i="9"/>
  <c r="H383" i="9"/>
  <c r="G383" i="9"/>
  <c r="F383" i="9"/>
  <c r="E383" i="9"/>
  <c r="D383" i="9"/>
  <c r="C383" i="9"/>
  <c r="B383" i="9"/>
  <c r="H382" i="9"/>
  <c r="G382" i="9"/>
  <c r="F382" i="9"/>
  <c r="E382" i="9"/>
  <c r="D382" i="9"/>
  <c r="C382" i="9"/>
  <c r="B382" i="9"/>
  <c r="H381" i="9"/>
  <c r="G381" i="9"/>
  <c r="F381" i="9"/>
  <c r="E381" i="9"/>
  <c r="D381" i="9"/>
  <c r="C381" i="9"/>
  <c r="B381" i="9"/>
  <c r="H380" i="9"/>
  <c r="G380" i="9"/>
  <c r="F380" i="9"/>
  <c r="E380" i="9"/>
  <c r="D380" i="9"/>
  <c r="C380" i="9"/>
  <c r="B380" i="9"/>
  <c r="H379" i="9"/>
  <c r="G379" i="9"/>
  <c r="F379" i="9"/>
  <c r="E379" i="9"/>
  <c r="D379" i="9"/>
  <c r="C379" i="9"/>
  <c r="B379" i="9"/>
  <c r="H378" i="9"/>
  <c r="G378" i="9"/>
  <c r="F378" i="9"/>
  <c r="E378" i="9"/>
  <c r="D378" i="9"/>
  <c r="C378" i="9"/>
  <c r="B378" i="9"/>
  <c r="H377" i="9"/>
  <c r="G377" i="9"/>
  <c r="F377" i="9"/>
  <c r="E377" i="9"/>
  <c r="D377" i="9"/>
  <c r="C377" i="9"/>
  <c r="B377" i="9"/>
  <c r="H376" i="9"/>
  <c r="G376" i="9"/>
  <c r="F376" i="9"/>
  <c r="E376" i="9"/>
  <c r="D376" i="9"/>
  <c r="C376" i="9"/>
  <c r="B376" i="9"/>
  <c r="H375" i="9"/>
  <c r="G375" i="9"/>
  <c r="F375" i="9"/>
  <c r="E375" i="9"/>
  <c r="D375" i="9"/>
  <c r="C375" i="9"/>
  <c r="B375" i="9"/>
  <c r="H374" i="9"/>
  <c r="G374" i="9"/>
  <c r="F374" i="9"/>
  <c r="E374" i="9"/>
  <c r="D374" i="9"/>
  <c r="C374" i="9"/>
  <c r="B374" i="9"/>
  <c r="H373" i="9"/>
  <c r="G373" i="9"/>
  <c r="F373" i="9"/>
  <c r="E373" i="9"/>
  <c r="D373" i="9"/>
  <c r="C373" i="9"/>
  <c r="B373" i="9"/>
  <c r="H372" i="9"/>
  <c r="G372" i="9"/>
  <c r="F372" i="9"/>
  <c r="E372" i="9"/>
  <c r="D372" i="9"/>
  <c r="C372" i="9"/>
  <c r="B372" i="9"/>
  <c r="H371" i="9"/>
  <c r="G371" i="9"/>
  <c r="F371" i="9"/>
  <c r="E371" i="9"/>
  <c r="D371" i="9"/>
  <c r="C371" i="9"/>
  <c r="B371" i="9"/>
  <c r="H370" i="9"/>
  <c r="G370" i="9"/>
  <c r="F370" i="9"/>
  <c r="E370" i="9"/>
  <c r="D370" i="9"/>
  <c r="C370" i="9"/>
  <c r="B370" i="9"/>
  <c r="H369" i="9"/>
  <c r="G369" i="9"/>
  <c r="F369" i="9"/>
  <c r="E369" i="9"/>
  <c r="D369" i="9"/>
  <c r="C369" i="9"/>
  <c r="B369" i="9"/>
  <c r="H368" i="9"/>
  <c r="G368" i="9"/>
  <c r="F368" i="9"/>
  <c r="E368" i="9"/>
  <c r="D368" i="9"/>
  <c r="C368" i="9"/>
  <c r="B368" i="9"/>
  <c r="H367" i="9"/>
  <c r="G367" i="9"/>
  <c r="F367" i="9"/>
  <c r="E367" i="9"/>
  <c r="D367" i="9"/>
  <c r="C367" i="9"/>
  <c r="B367" i="9"/>
  <c r="H366" i="9"/>
  <c r="G366" i="9"/>
  <c r="F366" i="9"/>
  <c r="E366" i="9"/>
  <c r="D366" i="9"/>
  <c r="C366" i="9"/>
  <c r="B366" i="9"/>
  <c r="H362" i="9"/>
  <c r="L410" i="9" s="1"/>
  <c r="G362" i="9"/>
  <c r="L409" i="9" s="1"/>
  <c r="F362" i="9"/>
  <c r="L408" i="9" s="1"/>
  <c r="E362" i="9"/>
  <c r="D362" i="9"/>
  <c r="L406" i="9" s="1"/>
  <c r="C362" i="9"/>
  <c r="L405" i="9" s="1"/>
  <c r="B362" i="9"/>
  <c r="L404" i="9" s="1"/>
  <c r="H329" i="9"/>
  <c r="K410" i="9" s="1"/>
  <c r="G329" i="9"/>
  <c r="K409" i="9" s="1"/>
  <c r="F329" i="9"/>
  <c r="K408" i="9" s="1"/>
  <c r="E329" i="9"/>
  <c r="K407" i="9" s="1"/>
  <c r="D329" i="9"/>
  <c r="K406" i="9" s="1"/>
  <c r="C329" i="9"/>
  <c r="K405" i="9" s="1"/>
  <c r="B329" i="9"/>
  <c r="K404" i="9" s="1"/>
  <c r="H296" i="9"/>
  <c r="J410" i="9" s="1"/>
  <c r="G296" i="9"/>
  <c r="J409" i="9" s="1"/>
  <c r="F296" i="9"/>
  <c r="J408" i="9" s="1"/>
  <c r="E296" i="9"/>
  <c r="J407" i="9" s="1"/>
  <c r="D296" i="9"/>
  <c r="J406" i="9" s="1"/>
  <c r="C296" i="9"/>
  <c r="J405" i="9" s="1"/>
  <c r="B296" i="9"/>
  <c r="J404" i="9" s="1"/>
  <c r="H263" i="9"/>
  <c r="I410" i="9" s="1"/>
  <c r="G263" i="9"/>
  <c r="I409" i="9" s="1"/>
  <c r="F263" i="9"/>
  <c r="I408" i="9" s="1"/>
  <c r="E263" i="9"/>
  <c r="I407" i="9" s="1"/>
  <c r="D263" i="9"/>
  <c r="I406" i="9" s="1"/>
  <c r="C263" i="9"/>
  <c r="I405" i="9" s="1"/>
  <c r="B263" i="9"/>
  <c r="I404" i="9" s="1"/>
  <c r="H230" i="9"/>
  <c r="H410" i="9" s="1"/>
  <c r="G230" i="9"/>
  <c r="H409" i="9" s="1"/>
  <c r="F230" i="9"/>
  <c r="E230" i="9"/>
  <c r="H407" i="9" s="1"/>
  <c r="D230" i="9"/>
  <c r="H406" i="9" s="1"/>
  <c r="C230" i="9"/>
  <c r="B230" i="9"/>
  <c r="H197" i="9"/>
  <c r="G197" i="9"/>
  <c r="F197" i="9"/>
  <c r="E197" i="9"/>
  <c r="D197" i="9"/>
  <c r="C197" i="9"/>
  <c r="G405" i="9" s="1"/>
  <c r="B197" i="9"/>
  <c r="G404" i="9" s="1"/>
  <c r="H164" i="9"/>
  <c r="G410" i="9" s="1"/>
  <c r="G164" i="9"/>
  <c r="G409" i="9" s="1"/>
  <c r="F164" i="9"/>
  <c r="G408" i="9" s="1"/>
  <c r="E164" i="9"/>
  <c r="G407" i="9" s="1"/>
  <c r="D164" i="9"/>
  <c r="G406" i="9" s="1"/>
  <c r="C164" i="9"/>
  <c r="F405" i="9" s="1"/>
  <c r="B164" i="9"/>
  <c r="F404" i="9" s="1"/>
  <c r="H131" i="9"/>
  <c r="E410" i="9" s="1"/>
  <c r="G131" i="9"/>
  <c r="E409" i="9" s="1"/>
  <c r="F131" i="9"/>
  <c r="E408" i="9" s="1"/>
  <c r="E131" i="9"/>
  <c r="E407" i="9" s="1"/>
  <c r="D131" i="9"/>
  <c r="E406" i="9" s="1"/>
  <c r="C131" i="9"/>
  <c r="E405" i="9" s="1"/>
  <c r="B131" i="9"/>
  <c r="E404" i="9" s="1"/>
  <c r="H98" i="9"/>
  <c r="D410" i="9" s="1"/>
  <c r="G98" i="9"/>
  <c r="D409" i="9" s="1"/>
  <c r="F98" i="9"/>
  <c r="D408" i="9" s="1"/>
  <c r="E98" i="9"/>
  <c r="D407" i="9" s="1"/>
  <c r="D98" i="9"/>
  <c r="D406" i="9" s="1"/>
  <c r="C98" i="9"/>
  <c r="B98" i="9"/>
  <c r="D404" i="9" s="1"/>
  <c r="H65" i="9"/>
  <c r="C410" i="9" s="1"/>
  <c r="G65" i="9"/>
  <c r="G395" i="9" s="1"/>
  <c r="F65" i="9"/>
  <c r="C408" i="9" s="1"/>
  <c r="E65" i="9"/>
  <c r="C407" i="9" s="1"/>
  <c r="D65" i="9"/>
  <c r="C406" i="9" s="1"/>
  <c r="C65" i="9"/>
  <c r="C395" i="9" s="1"/>
  <c r="B65" i="9"/>
  <c r="C404" i="9" s="1"/>
  <c r="H32" i="9"/>
  <c r="B410" i="9" s="1"/>
  <c r="G32" i="9"/>
  <c r="B409" i="9" s="1"/>
  <c r="F32" i="9"/>
  <c r="B408" i="9" s="1"/>
  <c r="E32" i="9"/>
  <c r="B407" i="9" s="1"/>
  <c r="D32" i="9"/>
  <c r="B406" i="9" s="1"/>
  <c r="C32" i="9"/>
  <c r="B405" i="9" s="1"/>
  <c r="B32" i="9"/>
  <c r="B404" i="9" s="1"/>
  <c r="E412" i="8"/>
  <c r="I411" i="8"/>
  <c r="L410" i="8"/>
  <c r="H410" i="8"/>
  <c r="E408" i="8"/>
  <c r="B408" i="8"/>
  <c r="L406" i="8"/>
  <c r="H406" i="8"/>
  <c r="H396" i="8"/>
  <c r="G396" i="8"/>
  <c r="F396" i="8"/>
  <c r="E396" i="8"/>
  <c r="D396" i="8"/>
  <c r="C396" i="8"/>
  <c r="B396" i="8"/>
  <c r="H395" i="8"/>
  <c r="G395" i="8"/>
  <c r="F395" i="8"/>
  <c r="E395" i="8"/>
  <c r="D395" i="8"/>
  <c r="C395" i="8"/>
  <c r="B395" i="8"/>
  <c r="H394" i="8"/>
  <c r="G394" i="8"/>
  <c r="F394" i="8"/>
  <c r="E394" i="8"/>
  <c r="D394" i="8"/>
  <c r="C394" i="8"/>
  <c r="B394" i="8"/>
  <c r="H393" i="8"/>
  <c r="G393" i="8"/>
  <c r="F393" i="8"/>
  <c r="E393" i="8"/>
  <c r="D393" i="8"/>
  <c r="C393" i="8"/>
  <c r="B393" i="8"/>
  <c r="H392" i="8"/>
  <c r="G392" i="8"/>
  <c r="F392" i="8"/>
  <c r="E392" i="8"/>
  <c r="D392" i="8"/>
  <c r="C392" i="8"/>
  <c r="B392" i="8"/>
  <c r="H391" i="8"/>
  <c r="G391" i="8"/>
  <c r="F391" i="8"/>
  <c r="E391" i="8"/>
  <c r="D391" i="8"/>
  <c r="C391" i="8"/>
  <c r="B391" i="8"/>
  <c r="H390" i="8"/>
  <c r="G390" i="8"/>
  <c r="F390" i="8"/>
  <c r="E390" i="8"/>
  <c r="D390" i="8"/>
  <c r="C390" i="8"/>
  <c r="B390" i="8"/>
  <c r="H389" i="8"/>
  <c r="G389" i="8"/>
  <c r="F389" i="8"/>
  <c r="E389" i="8"/>
  <c r="D389" i="8"/>
  <c r="C389" i="8"/>
  <c r="B389" i="8"/>
  <c r="H388" i="8"/>
  <c r="G388" i="8"/>
  <c r="F388" i="8"/>
  <c r="E388" i="8"/>
  <c r="D388" i="8"/>
  <c r="C388" i="8"/>
  <c r="B388" i="8"/>
  <c r="H387" i="8"/>
  <c r="G387" i="8"/>
  <c r="F387" i="8"/>
  <c r="E387" i="8"/>
  <c r="D387" i="8"/>
  <c r="C387" i="8"/>
  <c r="B387" i="8"/>
  <c r="H386" i="8"/>
  <c r="G386" i="8"/>
  <c r="F386" i="8"/>
  <c r="E386" i="8"/>
  <c r="D386" i="8"/>
  <c r="C386" i="8"/>
  <c r="B386" i="8"/>
  <c r="H385" i="8"/>
  <c r="G385" i="8"/>
  <c r="F385" i="8"/>
  <c r="E385" i="8"/>
  <c r="D385" i="8"/>
  <c r="C385" i="8"/>
  <c r="B385" i="8"/>
  <c r="H384" i="8"/>
  <c r="G384" i="8"/>
  <c r="F384" i="8"/>
  <c r="E384" i="8"/>
  <c r="D384" i="8"/>
  <c r="C384" i="8"/>
  <c r="B384" i="8"/>
  <c r="H383" i="8"/>
  <c r="G383" i="8"/>
  <c r="F383" i="8"/>
  <c r="E383" i="8"/>
  <c r="D383" i="8"/>
  <c r="C383" i="8"/>
  <c r="B383" i="8"/>
  <c r="H382" i="8"/>
  <c r="G382" i="8"/>
  <c r="F382" i="8"/>
  <c r="E382" i="8"/>
  <c r="D382" i="8"/>
  <c r="C382" i="8"/>
  <c r="B382" i="8"/>
  <c r="H381" i="8"/>
  <c r="G381" i="8"/>
  <c r="F381" i="8"/>
  <c r="E381" i="8"/>
  <c r="D381" i="8"/>
  <c r="C381" i="8"/>
  <c r="B381" i="8"/>
  <c r="H380" i="8"/>
  <c r="G380" i="8"/>
  <c r="F380" i="8"/>
  <c r="E380" i="8"/>
  <c r="D380" i="8"/>
  <c r="C380" i="8"/>
  <c r="B380" i="8"/>
  <c r="H379" i="8"/>
  <c r="G379" i="8"/>
  <c r="F379" i="8"/>
  <c r="E379" i="8"/>
  <c r="D379" i="8"/>
  <c r="C379" i="8"/>
  <c r="B379" i="8"/>
  <c r="H378" i="8"/>
  <c r="G378" i="8"/>
  <c r="F378" i="8"/>
  <c r="E378" i="8"/>
  <c r="D378" i="8"/>
  <c r="C378" i="8"/>
  <c r="B378" i="8"/>
  <c r="H377" i="8"/>
  <c r="G377" i="8"/>
  <c r="F377" i="8"/>
  <c r="E377" i="8"/>
  <c r="D377" i="8"/>
  <c r="C377" i="8"/>
  <c r="B377" i="8"/>
  <c r="H376" i="8"/>
  <c r="G376" i="8"/>
  <c r="F376" i="8"/>
  <c r="E376" i="8"/>
  <c r="D376" i="8"/>
  <c r="C376" i="8"/>
  <c r="B376" i="8"/>
  <c r="H375" i="8"/>
  <c r="G375" i="8"/>
  <c r="F375" i="8"/>
  <c r="E375" i="8"/>
  <c r="D375" i="8"/>
  <c r="C375" i="8"/>
  <c r="B375" i="8"/>
  <c r="H374" i="8"/>
  <c r="G374" i="8"/>
  <c r="F374" i="8"/>
  <c r="E374" i="8"/>
  <c r="D374" i="8"/>
  <c r="C374" i="8"/>
  <c r="B374" i="8"/>
  <c r="H373" i="8"/>
  <c r="G373" i="8"/>
  <c r="F373" i="8"/>
  <c r="E373" i="8"/>
  <c r="D373" i="8"/>
  <c r="C373" i="8"/>
  <c r="B373" i="8"/>
  <c r="H372" i="8"/>
  <c r="G372" i="8"/>
  <c r="F372" i="8"/>
  <c r="E372" i="8"/>
  <c r="D372" i="8"/>
  <c r="C372" i="8"/>
  <c r="B372" i="8"/>
  <c r="H371" i="8"/>
  <c r="G371" i="8"/>
  <c r="F371" i="8"/>
  <c r="E371" i="8"/>
  <c r="D371" i="8"/>
  <c r="C371" i="8"/>
  <c r="B371" i="8"/>
  <c r="H370" i="8"/>
  <c r="G370" i="8"/>
  <c r="F370" i="8"/>
  <c r="E370" i="8"/>
  <c r="D370" i="8"/>
  <c r="C370" i="8"/>
  <c r="B370" i="8"/>
  <c r="H369" i="8"/>
  <c r="G369" i="8"/>
  <c r="F369" i="8"/>
  <c r="E369" i="8"/>
  <c r="D369" i="8"/>
  <c r="C369" i="8"/>
  <c r="B369" i="8"/>
  <c r="H368" i="8"/>
  <c r="H367" i="8" s="1"/>
  <c r="G368" i="8"/>
  <c r="F368" i="8"/>
  <c r="E368" i="8"/>
  <c r="E367" i="8" s="1"/>
  <c r="D368" i="8"/>
  <c r="D367" i="8" s="1"/>
  <c r="C368" i="8"/>
  <c r="B368" i="8"/>
  <c r="H363" i="8"/>
  <c r="L412" i="8" s="1"/>
  <c r="G363" i="8"/>
  <c r="L411" i="8" s="1"/>
  <c r="F363" i="8"/>
  <c r="E363" i="8"/>
  <c r="L409" i="8" s="1"/>
  <c r="D363" i="8"/>
  <c r="L408" i="8" s="1"/>
  <c r="C363" i="8"/>
  <c r="L407" i="8" s="1"/>
  <c r="B363" i="8"/>
  <c r="H330" i="8"/>
  <c r="K412" i="8" s="1"/>
  <c r="G330" i="8"/>
  <c r="K411" i="8" s="1"/>
  <c r="F330" i="8"/>
  <c r="K410" i="8" s="1"/>
  <c r="E330" i="8"/>
  <c r="K409" i="8" s="1"/>
  <c r="D330" i="8"/>
  <c r="K408" i="8" s="1"/>
  <c r="C330" i="8"/>
  <c r="K407" i="8" s="1"/>
  <c r="B330" i="8"/>
  <c r="K406" i="8" s="1"/>
  <c r="H297" i="8"/>
  <c r="J412" i="8" s="1"/>
  <c r="G297" i="8"/>
  <c r="J411" i="8" s="1"/>
  <c r="F297" i="8"/>
  <c r="J410" i="8" s="1"/>
  <c r="E297" i="8"/>
  <c r="J409" i="8" s="1"/>
  <c r="D297" i="8"/>
  <c r="J408" i="8" s="1"/>
  <c r="C297" i="8"/>
  <c r="J407" i="8" s="1"/>
  <c r="B297" i="8"/>
  <c r="J406" i="8" s="1"/>
  <c r="H264" i="8"/>
  <c r="I412" i="8" s="1"/>
  <c r="G264" i="8"/>
  <c r="F264" i="8"/>
  <c r="I410" i="8" s="1"/>
  <c r="E264" i="8"/>
  <c r="I409" i="8" s="1"/>
  <c r="D264" i="8"/>
  <c r="I408" i="8" s="1"/>
  <c r="C264" i="8"/>
  <c r="I407" i="8" s="1"/>
  <c r="B264" i="8"/>
  <c r="I406" i="8" s="1"/>
  <c r="H231" i="8"/>
  <c r="H412" i="8" s="1"/>
  <c r="G231" i="8"/>
  <c r="H411" i="8" s="1"/>
  <c r="F231" i="8"/>
  <c r="E231" i="8"/>
  <c r="H409" i="8" s="1"/>
  <c r="D231" i="8"/>
  <c r="H408" i="8" s="1"/>
  <c r="C231" i="8"/>
  <c r="H407" i="8" s="1"/>
  <c r="B231" i="8"/>
  <c r="H198" i="8"/>
  <c r="G198" i="8"/>
  <c r="F198" i="8"/>
  <c r="E198" i="8"/>
  <c r="D198" i="8"/>
  <c r="C198" i="8"/>
  <c r="G407" i="8" s="1"/>
  <c r="B198" i="8"/>
  <c r="G406" i="8" s="1"/>
  <c r="H165" i="8"/>
  <c r="G412" i="8" s="1"/>
  <c r="G165" i="8"/>
  <c r="G411" i="8" s="1"/>
  <c r="F165" i="8"/>
  <c r="E165" i="8"/>
  <c r="G409" i="8" s="1"/>
  <c r="D165" i="8"/>
  <c r="G408" i="8" s="1"/>
  <c r="C165" i="8"/>
  <c r="F407" i="8" s="1"/>
  <c r="B165" i="8"/>
  <c r="F406" i="8" s="1"/>
  <c r="H132" i="8"/>
  <c r="G132" i="8"/>
  <c r="E411" i="8" s="1"/>
  <c r="F132" i="8"/>
  <c r="E410" i="8" s="1"/>
  <c r="E132" i="8"/>
  <c r="E409" i="8" s="1"/>
  <c r="D132" i="8"/>
  <c r="C132" i="8"/>
  <c r="E407" i="8" s="1"/>
  <c r="B132" i="8"/>
  <c r="E406" i="8" s="1"/>
  <c r="H99" i="8"/>
  <c r="D412" i="8" s="1"/>
  <c r="G99" i="8"/>
  <c r="D411" i="8" s="1"/>
  <c r="F99" i="8"/>
  <c r="D410" i="8" s="1"/>
  <c r="E99" i="8"/>
  <c r="D409" i="8" s="1"/>
  <c r="D99" i="8"/>
  <c r="D408" i="8" s="1"/>
  <c r="C99" i="8"/>
  <c r="D407" i="8" s="1"/>
  <c r="B99" i="8"/>
  <c r="D406" i="8" s="1"/>
  <c r="H66" i="8"/>
  <c r="C412" i="8" s="1"/>
  <c r="G66" i="8"/>
  <c r="C411" i="8" s="1"/>
  <c r="F66" i="8"/>
  <c r="F397" i="8" s="1"/>
  <c r="E66" i="8"/>
  <c r="C409" i="8" s="1"/>
  <c r="D66" i="8"/>
  <c r="D397" i="8" s="1"/>
  <c r="C66" i="8"/>
  <c r="C407" i="8" s="1"/>
  <c r="B66" i="8"/>
  <c r="B397" i="8" s="1"/>
  <c r="H33" i="8"/>
  <c r="B412" i="8" s="1"/>
  <c r="G33" i="8"/>
  <c r="B411" i="8" s="1"/>
  <c r="F33" i="8"/>
  <c r="B410" i="8" s="1"/>
  <c r="E33" i="8"/>
  <c r="B409" i="8" s="1"/>
  <c r="D33" i="8"/>
  <c r="C33" i="8"/>
  <c r="B407" i="8" s="1"/>
  <c r="B33" i="8"/>
  <c r="B406" i="8" s="1"/>
  <c r="B230" i="7"/>
  <c r="H395" i="7"/>
  <c r="G395" i="7"/>
  <c r="F395" i="7"/>
  <c r="E395" i="7"/>
  <c r="D395" i="7"/>
  <c r="C395" i="7"/>
  <c r="B395" i="7"/>
  <c r="H394" i="7"/>
  <c r="G394" i="7"/>
  <c r="F394" i="7"/>
  <c r="E394" i="7"/>
  <c r="D394" i="7"/>
  <c r="C394" i="7"/>
  <c r="B394" i="7"/>
  <c r="H393" i="7"/>
  <c r="G393" i="7"/>
  <c r="F393" i="7"/>
  <c r="E393" i="7"/>
  <c r="D393" i="7"/>
  <c r="C393" i="7"/>
  <c r="B393" i="7"/>
  <c r="H392" i="7"/>
  <c r="G392" i="7"/>
  <c r="F392" i="7"/>
  <c r="E392" i="7"/>
  <c r="D392" i="7"/>
  <c r="C392" i="7"/>
  <c r="B392" i="7"/>
  <c r="H391" i="7"/>
  <c r="G391" i="7"/>
  <c r="F391" i="7"/>
  <c r="E391" i="7"/>
  <c r="D391" i="7"/>
  <c r="C391" i="7"/>
  <c r="B391" i="7"/>
  <c r="H390" i="7"/>
  <c r="G390" i="7"/>
  <c r="F390" i="7"/>
  <c r="E390" i="7"/>
  <c r="D390" i="7"/>
  <c r="C390" i="7"/>
  <c r="B390" i="7"/>
  <c r="H389" i="7"/>
  <c r="G389" i="7"/>
  <c r="F389" i="7"/>
  <c r="E389" i="7"/>
  <c r="D389" i="7"/>
  <c r="C389" i="7"/>
  <c r="B389" i="7"/>
  <c r="H388" i="7"/>
  <c r="G388" i="7"/>
  <c r="F388" i="7"/>
  <c r="E388" i="7"/>
  <c r="D388" i="7"/>
  <c r="C388" i="7"/>
  <c r="B388" i="7"/>
  <c r="H387" i="7"/>
  <c r="G387" i="7"/>
  <c r="F387" i="7"/>
  <c r="E387" i="7"/>
  <c r="D387" i="7"/>
  <c r="C387" i="7"/>
  <c r="B387" i="7"/>
  <c r="H386" i="7"/>
  <c r="G386" i="7"/>
  <c r="F386" i="7"/>
  <c r="E386" i="7"/>
  <c r="D386" i="7"/>
  <c r="C386" i="7"/>
  <c r="B386" i="7"/>
  <c r="H385" i="7"/>
  <c r="G385" i="7"/>
  <c r="F385" i="7"/>
  <c r="E385" i="7"/>
  <c r="D385" i="7"/>
  <c r="C385" i="7"/>
  <c r="B385" i="7"/>
  <c r="H384" i="7"/>
  <c r="G384" i="7"/>
  <c r="F384" i="7"/>
  <c r="E384" i="7"/>
  <c r="D384" i="7"/>
  <c r="C384" i="7"/>
  <c r="B384" i="7"/>
  <c r="H383" i="7"/>
  <c r="G383" i="7"/>
  <c r="F383" i="7"/>
  <c r="E383" i="7"/>
  <c r="D383" i="7"/>
  <c r="C383" i="7"/>
  <c r="B383" i="7"/>
  <c r="H382" i="7"/>
  <c r="G382" i="7"/>
  <c r="F382" i="7"/>
  <c r="E382" i="7"/>
  <c r="D382" i="7"/>
  <c r="C382" i="7"/>
  <c r="B382" i="7"/>
  <c r="H381" i="7"/>
  <c r="G381" i="7"/>
  <c r="F381" i="7"/>
  <c r="E381" i="7"/>
  <c r="D381" i="7"/>
  <c r="C381" i="7"/>
  <c r="B381" i="7"/>
  <c r="H380" i="7"/>
  <c r="G380" i="7"/>
  <c r="F380" i="7"/>
  <c r="E380" i="7"/>
  <c r="D380" i="7"/>
  <c r="C380" i="7"/>
  <c r="B380" i="7"/>
  <c r="H379" i="7"/>
  <c r="G379" i="7"/>
  <c r="F379" i="7"/>
  <c r="E379" i="7"/>
  <c r="D379" i="7"/>
  <c r="C379" i="7"/>
  <c r="B379" i="7"/>
  <c r="H378" i="7"/>
  <c r="G378" i="7"/>
  <c r="F378" i="7"/>
  <c r="E378" i="7"/>
  <c r="D378" i="7"/>
  <c r="C378" i="7"/>
  <c r="B378" i="7"/>
  <c r="H377" i="7"/>
  <c r="G377" i="7"/>
  <c r="F377" i="7"/>
  <c r="E377" i="7"/>
  <c r="D377" i="7"/>
  <c r="C377" i="7"/>
  <c r="B377" i="7"/>
  <c r="H376" i="7"/>
  <c r="G376" i="7"/>
  <c r="F376" i="7"/>
  <c r="E376" i="7"/>
  <c r="D376" i="7"/>
  <c r="C376" i="7"/>
  <c r="B376" i="7"/>
  <c r="H375" i="7"/>
  <c r="G375" i="7"/>
  <c r="F375" i="7"/>
  <c r="E375" i="7"/>
  <c r="D375" i="7"/>
  <c r="C375" i="7"/>
  <c r="B375" i="7"/>
  <c r="H374" i="7"/>
  <c r="G374" i="7"/>
  <c r="F374" i="7"/>
  <c r="E374" i="7"/>
  <c r="D374" i="7"/>
  <c r="C374" i="7"/>
  <c r="B374" i="7"/>
  <c r="H373" i="7"/>
  <c r="G373" i="7"/>
  <c r="F373" i="7"/>
  <c r="E373" i="7"/>
  <c r="D373" i="7"/>
  <c r="C373" i="7"/>
  <c r="B373" i="7"/>
  <c r="H372" i="7"/>
  <c r="G372" i="7"/>
  <c r="F372" i="7"/>
  <c r="E372" i="7"/>
  <c r="D372" i="7"/>
  <c r="C372" i="7"/>
  <c r="B372" i="7"/>
  <c r="H371" i="7"/>
  <c r="G371" i="7"/>
  <c r="F371" i="7"/>
  <c r="E371" i="7"/>
  <c r="D371" i="7"/>
  <c r="C371" i="7"/>
  <c r="B371" i="7"/>
  <c r="H370" i="7"/>
  <c r="G370" i="7"/>
  <c r="F370" i="7"/>
  <c r="E370" i="7"/>
  <c r="D370" i="7"/>
  <c r="C370" i="7"/>
  <c r="B370" i="7"/>
  <c r="H369" i="7"/>
  <c r="G369" i="7"/>
  <c r="F369" i="7"/>
  <c r="E369" i="7"/>
  <c r="D369" i="7"/>
  <c r="C369" i="7"/>
  <c r="B369" i="7"/>
  <c r="H368" i="7"/>
  <c r="G368" i="7"/>
  <c r="F368" i="7"/>
  <c r="E368" i="7"/>
  <c r="D368" i="7"/>
  <c r="C368" i="7"/>
  <c r="B368" i="7"/>
  <c r="H367" i="7"/>
  <c r="G367" i="7"/>
  <c r="G366" i="7" s="1"/>
  <c r="F367" i="7"/>
  <c r="F366" i="7" s="1"/>
  <c r="E367" i="7"/>
  <c r="E366" i="7" s="1"/>
  <c r="D367" i="7"/>
  <c r="C367" i="7"/>
  <c r="C366" i="7" s="1"/>
  <c r="B367" i="7"/>
  <c r="B366" i="7" s="1"/>
  <c r="H366" i="7"/>
  <c r="D366" i="7"/>
  <c r="H362" i="7"/>
  <c r="L411" i="7" s="1"/>
  <c r="G362" i="7"/>
  <c r="L410" i="7" s="1"/>
  <c r="F362" i="7"/>
  <c r="L409" i="7" s="1"/>
  <c r="E362" i="7"/>
  <c r="L408" i="7" s="1"/>
  <c r="D362" i="7"/>
  <c r="L407" i="7" s="1"/>
  <c r="C362" i="7"/>
  <c r="L406" i="7" s="1"/>
  <c r="B362" i="7"/>
  <c r="L405" i="7" s="1"/>
  <c r="H329" i="7"/>
  <c r="K411" i="7" s="1"/>
  <c r="G329" i="7"/>
  <c r="K410" i="7" s="1"/>
  <c r="F329" i="7"/>
  <c r="K409" i="7" s="1"/>
  <c r="E329" i="7"/>
  <c r="K408" i="7" s="1"/>
  <c r="D329" i="7"/>
  <c r="K407" i="7" s="1"/>
  <c r="C329" i="7"/>
  <c r="K406" i="7" s="1"/>
  <c r="B329" i="7"/>
  <c r="K405" i="7" s="1"/>
  <c r="H296" i="7"/>
  <c r="J411" i="7" s="1"/>
  <c r="G296" i="7"/>
  <c r="J410" i="7" s="1"/>
  <c r="F296" i="7"/>
  <c r="J409" i="7" s="1"/>
  <c r="E296" i="7"/>
  <c r="J408" i="7" s="1"/>
  <c r="D296" i="7"/>
  <c r="J407" i="7" s="1"/>
  <c r="C296" i="7"/>
  <c r="J406" i="7" s="1"/>
  <c r="B296" i="7"/>
  <c r="J405" i="7" s="1"/>
  <c r="H263" i="7"/>
  <c r="I411" i="7" s="1"/>
  <c r="G263" i="7"/>
  <c r="I410" i="7" s="1"/>
  <c r="F263" i="7"/>
  <c r="I409" i="7" s="1"/>
  <c r="E263" i="7"/>
  <c r="I408" i="7" s="1"/>
  <c r="D263" i="7"/>
  <c r="I407" i="7" s="1"/>
  <c r="C263" i="7"/>
  <c r="I406" i="7" s="1"/>
  <c r="B263" i="7"/>
  <c r="I405" i="7" s="1"/>
  <c r="H230" i="7"/>
  <c r="H411" i="7" s="1"/>
  <c r="G230" i="7"/>
  <c r="H410" i="7" s="1"/>
  <c r="F230" i="7"/>
  <c r="H409" i="7" s="1"/>
  <c r="E230" i="7"/>
  <c r="H408" i="7" s="1"/>
  <c r="D230" i="7"/>
  <c r="H407" i="7" s="1"/>
  <c r="C230" i="7"/>
  <c r="H406" i="7" s="1"/>
  <c r="H405" i="7"/>
  <c r="H197" i="7"/>
  <c r="G197" i="7"/>
  <c r="F197" i="7"/>
  <c r="E197" i="7"/>
  <c r="D197" i="7"/>
  <c r="C197" i="7"/>
  <c r="G406" i="7" s="1"/>
  <c r="B197" i="7"/>
  <c r="G405" i="7" s="1"/>
  <c r="H164" i="7"/>
  <c r="G411" i="7" s="1"/>
  <c r="G164" i="7"/>
  <c r="G410" i="7" s="1"/>
  <c r="F164" i="7"/>
  <c r="G409" i="7" s="1"/>
  <c r="E164" i="7"/>
  <c r="G408" i="7" s="1"/>
  <c r="D164" i="7"/>
  <c r="G407" i="7" s="1"/>
  <c r="C164" i="7"/>
  <c r="F406" i="7" s="1"/>
  <c r="B164" i="7"/>
  <c r="F405" i="7" s="1"/>
  <c r="H131" i="7"/>
  <c r="E411" i="7" s="1"/>
  <c r="G131" i="7"/>
  <c r="E410" i="7" s="1"/>
  <c r="F131" i="7"/>
  <c r="E409" i="7" s="1"/>
  <c r="E131" i="7"/>
  <c r="E408" i="7" s="1"/>
  <c r="D131" i="7"/>
  <c r="E407" i="7" s="1"/>
  <c r="C131" i="7"/>
  <c r="E406" i="7" s="1"/>
  <c r="B131" i="7"/>
  <c r="E405" i="7" s="1"/>
  <c r="H98" i="7"/>
  <c r="D411" i="7" s="1"/>
  <c r="G98" i="7"/>
  <c r="D410" i="7" s="1"/>
  <c r="F98" i="7"/>
  <c r="D409" i="7" s="1"/>
  <c r="E98" i="7"/>
  <c r="D408" i="7" s="1"/>
  <c r="D98" i="7"/>
  <c r="D407" i="7" s="1"/>
  <c r="C98" i="7"/>
  <c r="D406" i="7" s="1"/>
  <c r="B98" i="7"/>
  <c r="D405" i="7" s="1"/>
  <c r="H65" i="7"/>
  <c r="C411" i="7" s="1"/>
  <c r="G65" i="7"/>
  <c r="G396" i="7" s="1"/>
  <c r="F65" i="7"/>
  <c r="F396" i="7" s="1"/>
  <c r="E65" i="7"/>
  <c r="C408" i="7" s="1"/>
  <c r="D65" i="7"/>
  <c r="C407" i="7" s="1"/>
  <c r="C65" i="7"/>
  <c r="C396" i="7" s="1"/>
  <c r="B65" i="7"/>
  <c r="B396" i="7" s="1"/>
  <c r="H32" i="7"/>
  <c r="B411" i="7" s="1"/>
  <c r="G32" i="7"/>
  <c r="B410" i="7" s="1"/>
  <c r="F32" i="7"/>
  <c r="B409" i="7" s="1"/>
  <c r="E32" i="7"/>
  <c r="B408" i="7" s="1"/>
  <c r="D32" i="7"/>
  <c r="B407" i="7" s="1"/>
  <c r="C32" i="7"/>
  <c r="B406" i="7" s="1"/>
  <c r="B32" i="7"/>
  <c r="B405" i="7" s="1"/>
  <c r="B397" i="5"/>
  <c r="C366" i="5"/>
  <c r="D366" i="5"/>
  <c r="E366" i="5"/>
  <c r="F366" i="5"/>
  <c r="G366" i="5"/>
  <c r="H366" i="5"/>
  <c r="B366" i="5"/>
  <c r="H394" i="6"/>
  <c r="G394" i="6"/>
  <c r="F394" i="6"/>
  <c r="E394" i="6"/>
  <c r="D394" i="6"/>
  <c r="C394" i="6"/>
  <c r="B394" i="6"/>
  <c r="H393" i="6"/>
  <c r="G393" i="6"/>
  <c r="F393" i="6"/>
  <c r="E393" i="6"/>
  <c r="D393" i="6"/>
  <c r="C393" i="6"/>
  <c r="B393" i="6"/>
  <c r="H392" i="6"/>
  <c r="G392" i="6"/>
  <c r="F392" i="6"/>
  <c r="E392" i="6"/>
  <c r="D392" i="6"/>
  <c r="C392" i="6"/>
  <c r="B392" i="6"/>
  <c r="H391" i="6"/>
  <c r="G391" i="6"/>
  <c r="F391" i="6"/>
  <c r="E391" i="6"/>
  <c r="D391" i="6"/>
  <c r="C391" i="6"/>
  <c r="B391" i="6"/>
  <c r="H390" i="6"/>
  <c r="G390" i="6"/>
  <c r="F390" i="6"/>
  <c r="E390" i="6"/>
  <c r="D390" i="6"/>
  <c r="C390" i="6"/>
  <c r="B390" i="6"/>
  <c r="H389" i="6"/>
  <c r="G389" i="6"/>
  <c r="F389" i="6"/>
  <c r="E389" i="6"/>
  <c r="D389" i="6"/>
  <c r="C389" i="6"/>
  <c r="B389" i="6"/>
  <c r="H388" i="6"/>
  <c r="G388" i="6"/>
  <c r="F388" i="6"/>
  <c r="E388" i="6"/>
  <c r="D388" i="6"/>
  <c r="C388" i="6"/>
  <c r="B388" i="6"/>
  <c r="H387" i="6"/>
  <c r="G387" i="6"/>
  <c r="F387" i="6"/>
  <c r="E387" i="6"/>
  <c r="D387" i="6"/>
  <c r="C387" i="6"/>
  <c r="B387" i="6"/>
  <c r="H386" i="6"/>
  <c r="G386" i="6"/>
  <c r="F386" i="6"/>
  <c r="E386" i="6"/>
  <c r="D386" i="6"/>
  <c r="C386" i="6"/>
  <c r="B386" i="6"/>
  <c r="H385" i="6"/>
  <c r="G385" i="6"/>
  <c r="F385" i="6"/>
  <c r="E385" i="6"/>
  <c r="D385" i="6"/>
  <c r="C385" i="6"/>
  <c r="B385" i="6"/>
  <c r="H384" i="6"/>
  <c r="G384" i="6"/>
  <c r="F384" i="6"/>
  <c r="E384" i="6"/>
  <c r="D384" i="6"/>
  <c r="C384" i="6"/>
  <c r="B384" i="6"/>
  <c r="H383" i="6"/>
  <c r="G383" i="6"/>
  <c r="F383" i="6"/>
  <c r="E383" i="6"/>
  <c r="D383" i="6"/>
  <c r="C383" i="6"/>
  <c r="B383" i="6"/>
  <c r="H382" i="6"/>
  <c r="G382" i="6"/>
  <c r="F382" i="6"/>
  <c r="E382" i="6"/>
  <c r="D382" i="6"/>
  <c r="C382" i="6"/>
  <c r="B382" i="6"/>
  <c r="H381" i="6"/>
  <c r="G381" i="6"/>
  <c r="F381" i="6"/>
  <c r="E381" i="6"/>
  <c r="D381" i="6"/>
  <c r="C381" i="6"/>
  <c r="B381" i="6"/>
  <c r="H380" i="6"/>
  <c r="G380" i="6"/>
  <c r="F380" i="6"/>
  <c r="E380" i="6"/>
  <c r="D380" i="6"/>
  <c r="C380" i="6"/>
  <c r="B380" i="6"/>
  <c r="H379" i="6"/>
  <c r="G379" i="6"/>
  <c r="F379" i="6"/>
  <c r="E379" i="6"/>
  <c r="D379" i="6"/>
  <c r="C379" i="6"/>
  <c r="B379" i="6"/>
  <c r="H378" i="6"/>
  <c r="G378" i="6"/>
  <c r="F378" i="6"/>
  <c r="E378" i="6"/>
  <c r="D378" i="6"/>
  <c r="C378" i="6"/>
  <c r="B378" i="6"/>
  <c r="H377" i="6"/>
  <c r="G377" i="6"/>
  <c r="F377" i="6"/>
  <c r="E377" i="6"/>
  <c r="D377" i="6"/>
  <c r="C377" i="6"/>
  <c r="B377" i="6"/>
  <c r="H376" i="6"/>
  <c r="G376" i="6"/>
  <c r="F376" i="6"/>
  <c r="E376" i="6"/>
  <c r="D376" i="6"/>
  <c r="C376" i="6"/>
  <c r="B376" i="6"/>
  <c r="H375" i="6"/>
  <c r="G375" i="6"/>
  <c r="F375" i="6"/>
  <c r="E375" i="6"/>
  <c r="D375" i="6"/>
  <c r="C375" i="6"/>
  <c r="B375" i="6"/>
  <c r="H374" i="6"/>
  <c r="G374" i="6"/>
  <c r="F374" i="6"/>
  <c r="E374" i="6"/>
  <c r="D374" i="6"/>
  <c r="C374" i="6"/>
  <c r="B374" i="6"/>
  <c r="H373" i="6"/>
  <c r="G373" i="6"/>
  <c r="F373" i="6"/>
  <c r="E373" i="6"/>
  <c r="D373" i="6"/>
  <c r="C373" i="6"/>
  <c r="B373" i="6"/>
  <c r="H372" i="6"/>
  <c r="G372" i="6"/>
  <c r="F372" i="6"/>
  <c r="E372" i="6"/>
  <c r="D372" i="6"/>
  <c r="C372" i="6"/>
  <c r="B372" i="6"/>
  <c r="H371" i="6"/>
  <c r="G371" i="6"/>
  <c r="F371" i="6"/>
  <c r="E371" i="6"/>
  <c r="D371" i="6"/>
  <c r="C371" i="6"/>
  <c r="B371" i="6"/>
  <c r="H370" i="6"/>
  <c r="G370" i="6"/>
  <c r="F370" i="6"/>
  <c r="E370" i="6"/>
  <c r="D370" i="6"/>
  <c r="C370" i="6"/>
  <c r="B370" i="6"/>
  <c r="H369" i="6"/>
  <c r="G369" i="6"/>
  <c r="F369" i="6"/>
  <c r="E369" i="6"/>
  <c r="D369" i="6"/>
  <c r="C369" i="6"/>
  <c r="B369" i="6"/>
  <c r="H368" i="6"/>
  <c r="G368" i="6"/>
  <c r="F368" i="6"/>
  <c r="E368" i="6"/>
  <c r="D368" i="6"/>
  <c r="C368" i="6"/>
  <c r="B368" i="6"/>
  <c r="H367" i="6"/>
  <c r="G367" i="6"/>
  <c r="F367" i="6"/>
  <c r="E367" i="6"/>
  <c r="D367" i="6"/>
  <c r="C367" i="6"/>
  <c r="B367" i="6"/>
  <c r="H366" i="6"/>
  <c r="G366" i="6"/>
  <c r="F366" i="6"/>
  <c r="E366" i="6"/>
  <c r="D366" i="6"/>
  <c r="C366" i="6"/>
  <c r="B366" i="6"/>
  <c r="H362" i="6"/>
  <c r="L410" i="6" s="1"/>
  <c r="G362" i="6"/>
  <c r="L409" i="6" s="1"/>
  <c r="F362" i="6"/>
  <c r="L408" i="6" s="1"/>
  <c r="E362" i="6"/>
  <c r="L407" i="6" s="1"/>
  <c r="D362" i="6"/>
  <c r="L406" i="6" s="1"/>
  <c r="C362" i="6"/>
  <c r="L405" i="6" s="1"/>
  <c r="B362" i="6"/>
  <c r="L404" i="6" s="1"/>
  <c r="H329" i="6"/>
  <c r="K410" i="6" s="1"/>
  <c r="G329" i="6"/>
  <c r="K409" i="6" s="1"/>
  <c r="F329" i="6"/>
  <c r="K408" i="6" s="1"/>
  <c r="E329" i="6"/>
  <c r="K407" i="6" s="1"/>
  <c r="D329" i="6"/>
  <c r="K406" i="6" s="1"/>
  <c r="C329" i="6"/>
  <c r="K405" i="6" s="1"/>
  <c r="B329" i="6"/>
  <c r="K404" i="6" s="1"/>
  <c r="H296" i="6"/>
  <c r="J410" i="6" s="1"/>
  <c r="G296" i="6"/>
  <c r="J409" i="6" s="1"/>
  <c r="F296" i="6"/>
  <c r="J408" i="6" s="1"/>
  <c r="E296" i="6"/>
  <c r="J407" i="6" s="1"/>
  <c r="D296" i="6"/>
  <c r="J406" i="6" s="1"/>
  <c r="C296" i="6"/>
  <c r="J405" i="6" s="1"/>
  <c r="B296" i="6"/>
  <c r="J404" i="6" s="1"/>
  <c r="H263" i="6"/>
  <c r="I410" i="6" s="1"/>
  <c r="G263" i="6"/>
  <c r="I409" i="6" s="1"/>
  <c r="F263" i="6"/>
  <c r="I408" i="6" s="1"/>
  <c r="E263" i="6"/>
  <c r="I407" i="6" s="1"/>
  <c r="D263" i="6"/>
  <c r="I406" i="6" s="1"/>
  <c r="C263" i="6"/>
  <c r="I405" i="6" s="1"/>
  <c r="B263" i="6"/>
  <c r="I404" i="6" s="1"/>
  <c r="H230" i="6"/>
  <c r="H410" i="6" s="1"/>
  <c r="G230" i="6"/>
  <c r="H409" i="6" s="1"/>
  <c r="F230" i="6"/>
  <c r="H408" i="6" s="1"/>
  <c r="E230" i="6"/>
  <c r="H407" i="6" s="1"/>
  <c r="D230" i="6"/>
  <c r="H406" i="6" s="1"/>
  <c r="C230" i="6"/>
  <c r="H405" i="6" s="1"/>
  <c r="B230" i="6"/>
  <c r="H404" i="6" s="1"/>
  <c r="H197" i="6"/>
  <c r="G197" i="6"/>
  <c r="F197" i="6"/>
  <c r="E197" i="6"/>
  <c r="D197" i="6"/>
  <c r="C197" i="6"/>
  <c r="G405" i="6" s="1"/>
  <c r="B197" i="6"/>
  <c r="G404" i="6" s="1"/>
  <c r="H164" i="6"/>
  <c r="G410" i="6" s="1"/>
  <c r="G164" i="6"/>
  <c r="G409" i="6" s="1"/>
  <c r="F164" i="6"/>
  <c r="G408" i="6" s="1"/>
  <c r="E164" i="6"/>
  <c r="G407" i="6" s="1"/>
  <c r="D164" i="6"/>
  <c r="G406" i="6" s="1"/>
  <c r="C164" i="6"/>
  <c r="F405" i="6" s="1"/>
  <c r="B164" i="6"/>
  <c r="F404" i="6" s="1"/>
  <c r="H131" i="6"/>
  <c r="E410" i="6" s="1"/>
  <c r="G131" i="6"/>
  <c r="E409" i="6" s="1"/>
  <c r="F131" i="6"/>
  <c r="E408" i="6" s="1"/>
  <c r="E131" i="6"/>
  <c r="E407" i="6" s="1"/>
  <c r="D131" i="6"/>
  <c r="E406" i="6" s="1"/>
  <c r="C131" i="6"/>
  <c r="E405" i="6" s="1"/>
  <c r="B131" i="6"/>
  <c r="E404" i="6" s="1"/>
  <c r="H98" i="6"/>
  <c r="D410" i="6" s="1"/>
  <c r="G98" i="6"/>
  <c r="D409" i="6" s="1"/>
  <c r="F98" i="6"/>
  <c r="D408" i="6" s="1"/>
  <c r="E98" i="6"/>
  <c r="D407" i="6" s="1"/>
  <c r="D98" i="6"/>
  <c r="D406" i="6" s="1"/>
  <c r="C98" i="6"/>
  <c r="D405" i="6" s="1"/>
  <c r="B98" i="6"/>
  <c r="D404" i="6" s="1"/>
  <c r="H65" i="6"/>
  <c r="C410" i="6" s="1"/>
  <c r="G65" i="6"/>
  <c r="G395" i="6" s="1"/>
  <c r="F65" i="6"/>
  <c r="F395" i="6" s="1"/>
  <c r="E65" i="6"/>
  <c r="C407" i="6" s="1"/>
  <c r="D65" i="6"/>
  <c r="C406" i="6" s="1"/>
  <c r="C65" i="6"/>
  <c r="C395" i="6" s="1"/>
  <c r="B65" i="6"/>
  <c r="B395" i="6" s="1"/>
  <c r="H32" i="6"/>
  <c r="B410" i="6" s="1"/>
  <c r="G32" i="6"/>
  <c r="B409" i="6" s="1"/>
  <c r="F32" i="6"/>
  <c r="B408" i="6" s="1"/>
  <c r="E32" i="6"/>
  <c r="B407" i="6" s="1"/>
  <c r="D32" i="6"/>
  <c r="B406" i="6" s="1"/>
  <c r="C32" i="6"/>
  <c r="B405" i="6" s="1"/>
  <c r="B32" i="6"/>
  <c r="B404" i="6" s="1"/>
  <c r="B65" i="5"/>
  <c r="C65" i="5"/>
  <c r="D65" i="5"/>
  <c r="C407" i="5" s="1"/>
  <c r="E65" i="5"/>
  <c r="C408" i="5" s="1"/>
  <c r="F65" i="5"/>
  <c r="G65" i="5"/>
  <c r="H65" i="5"/>
  <c r="H396" i="5" s="1"/>
  <c r="J410" i="5"/>
  <c r="F409" i="5"/>
  <c r="J406" i="5"/>
  <c r="F406" i="5"/>
  <c r="D396" i="5"/>
  <c r="H395" i="5"/>
  <c r="G395" i="5"/>
  <c r="F395" i="5"/>
  <c r="E395" i="5"/>
  <c r="D395" i="5"/>
  <c r="C395" i="5"/>
  <c r="B395" i="5"/>
  <c r="H394" i="5"/>
  <c r="G394" i="5"/>
  <c r="F394" i="5"/>
  <c r="E394" i="5"/>
  <c r="D394" i="5"/>
  <c r="C394" i="5"/>
  <c r="B394" i="5"/>
  <c r="H393" i="5"/>
  <c r="G393" i="5"/>
  <c r="F393" i="5"/>
  <c r="E393" i="5"/>
  <c r="D393" i="5"/>
  <c r="C393" i="5"/>
  <c r="B393" i="5"/>
  <c r="H392" i="5"/>
  <c r="G392" i="5"/>
  <c r="F392" i="5"/>
  <c r="E392" i="5"/>
  <c r="D392" i="5"/>
  <c r="C392" i="5"/>
  <c r="B392" i="5"/>
  <c r="H391" i="5"/>
  <c r="G391" i="5"/>
  <c r="F391" i="5"/>
  <c r="E391" i="5"/>
  <c r="D391" i="5"/>
  <c r="C391" i="5"/>
  <c r="B391" i="5"/>
  <c r="H390" i="5"/>
  <c r="G390" i="5"/>
  <c r="F390" i="5"/>
  <c r="E390" i="5"/>
  <c r="D390" i="5"/>
  <c r="C390" i="5"/>
  <c r="B390" i="5"/>
  <c r="H389" i="5"/>
  <c r="G389" i="5"/>
  <c r="F389" i="5"/>
  <c r="E389" i="5"/>
  <c r="D389" i="5"/>
  <c r="C389" i="5"/>
  <c r="B389" i="5"/>
  <c r="H388" i="5"/>
  <c r="G388" i="5"/>
  <c r="F388" i="5"/>
  <c r="E388" i="5"/>
  <c r="D388" i="5"/>
  <c r="C388" i="5"/>
  <c r="B388" i="5"/>
  <c r="H387" i="5"/>
  <c r="G387" i="5"/>
  <c r="F387" i="5"/>
  <c r="E387" i="5"/>
  <c r="D387" i="5"/>
  <c r="C387" i="5"/>
  <c r="B387" i="5"/>
  <c r="H386" i="5"/>
  <c r="G386" i="5"/>
  <c r="F386" i="5"/>
  <c r="E386" i="5"/>
  <c r="D386" i="5"/>
  <c r="C386" i="5"/>
  <c r="B386" i="5"/>
  <c r="H385" i="5"/>
  <c r="G385" i="5"/>
  <c r="F385" i="5"/>
  <c r="E385" i="5"/>
  <c r="D385" i="5"/>
  <c r="C385" i="5"/>
  <c r="B385" i="5"/>
  <c r="H384" i="5"/>
  <c r="G384" i="5"/>
  <c r="F384" i="5"/>
  <c r="E384" i="5"/>
  <c r="D384" i="5"/>
  <c r="C384" i="5"/>
  <c r="B384" i="5"/>
  <c r="H383" i="5"/>
  <c r="G383" i="5"/>
  <c r="F383" i="5"/>
  <c r="E383" i="5"/>
  <c r="D383" i="5"/>
  <c r="C383" i="5"/>
  <c r="B383" i="5"/>
  <c r="H382" i="5"/>
  <c r="G382" i="5"/>
  <c r="F382" i="5"/>
  <c r="E382" i="5"/>
  <c r="D382" i="5"/>
  <c r="C382" i="5"/>
  <c r="B382" i="5"/>
  <c r="H381" i="5"/>
  <c r="G381" i="5"/>
  <c r="F381" i="5"/>
  <c r="E381" i="5"/>
  <c r="D381" i="5"/>
  <c r="C381" i="5"/>
  <c r="B381" i="5"/>
  <c r="H380" i="5"/>
  <c r="G380" i="5"/>
  <c r="F380" i="5"/>
  <c r="E380" i="5"/>
  <c r="D380" i="5"/>
  <c r="C380" i="5"/>
  <c r="B380" i="5"/>
  <c r="H379" i="5"/>
  <c r="G379" i="5"/>
  <c r="F379" i="5"/>
  <c r="E379" i="5"/>
  <c r="D379" i="5"/>
  <c r="C379" i="5"/>
  <c r="B379" i="5"/>
  <c r="H378" i="5"/>
  <c r="G378" i="5"/>
  <c r="F378" i="5"/>
  <c r="E378" i="5"/>
  <c r="D378" i="5"/>
  <c r="C378" i="5"/>
  <c r="B378" i="5"/>
  <c r="H377" i="5"/>
  <c r="G377" i="5"/>
  <c r="F377" i="5"/>
  <c r="E377" i="5"/>
  <c r="D377" i="5"/>
  <c r="C377" i="5"/>
  <c r="B377" i="5"/>
  <c r="H376" i="5"/>
  <c r="G376" i="5"/>
  <c r="F376" i="5"/>
  <c r="E376" i="5"/>
  <c r="D376" i="5"/>
  <c r="C376" i="5"/>
  <c r="B376" i="5"/>
  <c r="H375" i="5"/>
  <c r="G375" i="5"/>
  <c r="F375" i="5"/>
  <c r="E375" i="5"/>
  <c r="D375" i="5"/>
  <c r="C375" i="5"/>
  <c r="B375" i="5"/>
  <c r="H374" i="5"/>
  <c r="G374" i="5"/>
  <c r="F374" i="5"/>
  <c r="E374" i="5"/>
  <c r="D374" i="5"/>
  <c r="C374" i="5"/>
  <c r="B374" i="5"/>
  <c r="H373" i="5"/>
  <c r="G373" i="5"/>
  <c r="F373" i="5"/>
  <c r="E373" i="5"/>
  <c r="D373" i="5"/>
  <c r="C373" i="5"/>
  <c r="B373" i="5"/>
  <c r="H372" i="5"/>
  <c r="G372" i="5"/>
  <c r="F372" i="5"/>
  <c r="E372" i="5"/>
  <c r="D372" i="5"/>
  <c r="C372" i="5"/>
  <c r="B372" i="5"/>
  <c r="H371" i="5"/>
  <c r="G371" i="5"/>
  <c r="F371" i="5"/>
  <c r="E371" i="5"/>
  <c r="D371" i="5"/>
  <c r="C371" i="5"/>
  <c r="B371" i="5"/>
  <c r="H370" i="5"/>
  <c r="G370" i="5"/>
  <c r="F370" i="5"/>
  <c r="E370" i="5"/>
  <c r="D370" i="5"/>
  <c r="C370" i="5"/>
  <c r="B370" i="5"/>
  <c r="H369" i="5"/>
  <c r="G369" i="5"/>
  <c r="F369" i="5"/>
  <c r="E369" i="5"/>
  <c r="D369" i="5"/>
  <c r="C369" i="5"/>
  <c r="B369" i="5"/>
  <c r="H368" i="5"/>
  <c r="G368" i="5"/>
  <c r="F368" i="5"/>
  <c r="E368" i="5"/>
  <c r="D368" i="5"/>
  <c r="C368" i="5"/>
  <c r="B368" i="5"/>
  <c r="H367" i="5"/>
  <c r="G367" i="5"/>
  <c r="F367" i="5"/>
  <c r="E367" i="5"/>
  <c r="D367" i="5"/>
  <c r="C367" i="5"/>
  <c r="B367" i="5"/>
  <c r="H362" i="5"/>
  <c r="L411" i="5" s="1"/>
  <c r="G362" i="5"/>
  <c r="L410" i="5" s="1"/>
  <c r="F362" i="5"/>
  <c r="L409" i="5" s="1"/>
  <c r="E362" i="5"/>
  <c r="L408" i="5" s="1"/>
  <c r="D362" i="5"/>
  <c r="L407" i="5" s="1"/>
  <c r="C362" i="5"/>
  <c r="L406" i="5" s="1"/>
  <c r="B362" i="5"/>
  <c r="L405" i="5" s="1"/>
  <c r="H329" i="5"/>
  <c r="K411" i="5" s="1"/>
  <c r="G329" i="5"/>
  <c r="K410" i="5" s="1"/>
  <c r="F329" i="5"/>
  <c r="K409" i="5" s="1"/>
  <c r="E329" i="5"/>
  <c r="K408" i="5" s="1"/>
  <c r="D329" i="5"/>
  <c r="K407" i="5" s="1"/>
  <c r="C329" i="5"/>
  <c r="K406" i="5" s="1"/>
  <c r="B329" i="5"/>
  <c r="K405" i="5" s="1"/>
  <c r="H296" i="5"/>
  <c r="J411" i="5" s="1"/>
  <c r="G296" i="5"/>
  <c r="F296" i="5"/>
  <c r="J409" i="5" s="1"/>
  <c r="E296" i="5"/>
  <c r="J408" i="5" s="1"/>
  <c r="D296" i="5"/>
  <c r="J407" i="5" s="1"/>
  <c r="C296" i="5"/>
  <c r="B296" i="5"/>
  <c r="J405" i="5" s="1"/>
  <c r="H263" i="5"/>
  <c r="I411" i="5" s="1"/>
  <c r="G263" i="5"/>
  <c r="I410" i="5" s="1"/>
  <c r="F263" i="5"/>
  <c r="I409" i="5" s="1"/>
  <c r="E263" i="5"/>
  <c r="I408" i="5" s="1"/>
  <c r="D263" i="5"/>
  <c r="I407" i="5" s="1"/>
  <c r="C263" i="5"/>
  <c r="I406" i="5" s="1"/>
  <c r="B263" i="5"/>
  <c r="I405" i="5" s="1"/>
  <c r="H230" i="5"/>
  <c r="H411" i="5" s="1"/>
  <c r="G230" i="5"/>
  <c r="H410" i="5" s="1"/>
  <c r="F230" i="5"/>
  <c r="H409" i="5" s="1"/>
  <c r="E230" i="5"/>
  <c r="H408" i="5" s="1"/>
  <c r="D230" i="5"/>
  <c r="H407" i="5" s="1"/>
  <c r="C230" i="5"/>
  <c r="H406" i="5" s="1"/>
  <c r="B230" i="5"/>
  <c r="H405" i="5" s="1"/>
  <c r="H197" i="5"/>
  <c r="G197" i="5"/>
  <c r="F197" i="5"/>
  <c r="E197" i="5"/>
  <c r="D197" i="5"/>
  <c r="C197" i="5"/>
  <c r="G406" i="5" s="1"/>
  <c r="B197" i="5"/>
  <c r="G405" i="5" s="1"/>
  <c r="H164" i="5"/>
  <c r="G411" i="5" s="1"/>
  <c r="G164" i="5"/>
  <c r="G410" i="5" s="1"/>
  <c r="F164" i="5"/>
  <c r="G409" i="5" s="1"/>
  <c r="E164" i="5"/>
  <c r="G408" i="5" s="1"/>
  <c r="D164" i="5"/>
  <c r="G407" i="5" s="1"/>
  <c r="C164" i="5"/>
  <c r="B164" i="5"/>
  <c r="F405" i="5" s="1"/>
  <c r="F412" i="5" s="1"/>
  <c r="H131" i="5"/>
  <c r="E411" i="5" s="1"/>
  <c r="G131" i="5"/>
  <c r="E410" i="5" s="1"/>
  <c r="F131" i="5"/>
  <c r="E409" i="5" s="1"/>
  <c r="E131" i="5"/>
  <c r="E408" i="5" s="1"/>
  <c r="D131" i="5"/>
  <c r="E407" i="5" s="1"/>
  <c r="C131" i="5"/>
  <c r="E406" i="5" s="1"/>
  <c r="B131" i="5"/>
  <c r="E405" i="5" s="1"/>
  <c r="H98" i="5"/>
  <c r="D411" i="5" s="1"/>
  <c r="G98" i="5"/>
  <c r="D410" i="5" s="1"/>
  <c r="F98" i="5"/>
  <c r="D409" i="5" s="1"/>
  <c r="E98" i="5"/>
  <c r="D408" i="5" s="1"/>
  <c r="D98" i="5"/>
  <c r="D407" i="5" s="1"/>
  <c r="C98" i="5"/>
  <c r="D406" i="5" s="1"/>
  <c r="B98" i="5"/>
  <c r="D405" i="5" s="1"/>
  <c r="G396" i="5"/>
  <c r="F396" i="5"/>
  <c r="C396" i="5"/>
  <c r="B396" i="5"/>
  <c r="H32" i="5"/>
  <c r="B411" i="5" s="1"/>
  <c r="G32" i="5"/>
  <c r="B410" i="5" s="1"/>
  <c r="F32" i="5"/>
  <c r="B409" i="5" s="1"/>
  <c r="E32" i="5"/>
  <c r="B408" i="5" s="1"/>
  <c r="D32" i="5"/>
  <c r="B407" i="5" s="1"/>
  <c r="C32" i="5"/>
  <c r="B406" i="5" s="1"/>
  <c r="B32" i="5"/>
  <c r="B405" i="5" s="1"/>
  <c r="C412" i="2"/>
  <c r="D412" i="2"/>
  <c r="E412" i="2"/>
  <c r="F412" i="2"/>
  <c r="G412" i="2"/>
  <c r="H412" i="2"/>
  <c r="I412" i="2"/>
  <c r="J412" i="2"/>
  <c r="K412" i="2"/>
  <c r="L412" i="2"/>
  <c r="F407" i="10" l="1"/>
  <c r="F409" i="10"/>
  <c r="F408" i="10"/>
  <c r="F411" i="10"/>
  <c r="H397" i="10"/>
  <c r="D397" i="10"/>
  <c r="C400" i="10"/>
  <c r="C401" i="10" s="1"/>
  <c r="G400" i="10"/>
  <c r="G401" i="10" s="1"/>
  <c r="D412" i="10"/>
  <c r="D413" i="10" s="1"/>
  <c r="D414" i="10" s="1"/>
  <c r="H412" i="10"/>
  <c r="H413" i="10" s="1"/>
  <c r="H414" i="10" s="1"/>
  <c r="L412" i="10"/>
  <c r="L413" i="10" s="1"/>
  <c r="L414" i="10" s="1"/>
  <c r="G412" i="10"/>
  <c r="G413" i="10" s="1"/>
  <c r="G414" i="10" s="1"/>
  <c r="K412" i="10"/>
  <c r="K413" i="10" s="1"/>
  <c r="K414" i="10" s="1"/>
  <c r="B399" i="10"/>
  <c r="F399" i="10"/>
  <c r="E412" i="10"/>
  <c r="E413" i="10" s="1"/>
  <c r="E414" i="10" s="1"/>
  <c r="I412" i="10"/>
  <c r="I413" i="10" s="1"/>
  <c r="I414" i="10" s="1"/>
  <c r="D400" i="10"/>
  <c r="D401" i="10" s="1"/>
  <c r="H400" i="10"/>
  <c r="H401" i="10" s="1"/>
  <c r="B398" i="10"/>
  <c r="F398" i="10"/>
  <c r="M408" i="10"/>
  <c r="C366" i="10"/>
  <c r="G366" i="10"/>
  <c r="E396" i="10"/>
  <c r="E397" i="10" s="1"/>
  <c r="B397" i="10"/>
  <c r="F397" i="10"/>
  <c r="C398" i="10"/>
  <c r="G398" i="10"/>
  <c r="D399" i="10"/>
  <c r="H399" i="10"/>
  <c r="C405" i="10"/>
  <c r="O405" i="10"/>
  <c r="C406" i="10"/>
  <c r="P406" i="10" s="1"/>
  <c r="Q406" i="10" s="1"/>
  <c r="C407" i="10"/>
  <c r="P407" i="10" s="1"/>
  <c r="Q407" i="10" s="1"/>
  <c r="O408" i="10"/>
  <c r="C409" i="10"/>
  <c r="M409" i="10" s="1"/>
  <c r="C410" i="10"/>
  <c r="N410" i="10" s="1"/>
  <c r="G410" i="10"/>
  <c r="C411" i="10"/>
  <c r="M411" i="10" s="1"/>
  <c r="B412" i="10"/>
  <c r="J413" i="10"/>
  <c r="J414" i="10" s="1"/>
  <c r="D366" i="10"/>
  <c r="H366" i="10"/>
  <c r="C397" i="10"/>
  <c r="G397" i="10"/>
  <c r="D398" i="10"/>
  <c r="H398" i="10"/>
  <c r="B400" i="10"/>
  <c r="B401" i="10" s="1"/>
  <c r="F400" i="10"/>
  <c r="F401" i="10" s="1"/>
  <c r="P405" i="10"/>
  <c r="Q405" i="10" s="1"/>
  <c r="P408" i="10"/>
  <c r="Q408" i="10" s="1"/>
  <c r="P411" i="10"/>
  <c r="Q411" i="10" s="1"/>
  <c r="C399" i="10"/>
  <c r="G399" i="10"/>
  <c r="N405" i="10"/>
  <c r="N407" i="10"/>
  <c r="N408" i="10"/>
  <c r="F412" i="10"/>
  <c r="F413" i="10" s="1"/>
  <c r="F414" i="10" s="1"/>
  <c r="F398" i="9"/>
  <c r="B395" i="9"/>
  <c r="B398" i="9" s="1"/>
  <c r="F399" i="9"/>
  <c r="F400" i="9" s="1"/>
  <c r="C399" i="9"/>
  <c r="C400" i="9" s="1"/>
  <c r="G399" i="9"/>
  <c r="G400" i="9" s="1"/>
  <c r="E411" i="9"/>
  <c r="E412" i="9" s="1"/>
  <c r="E413" i="9" s="1"/>
  <c r="I411" i="9"/>
  <c r="I412" i="9" s="1"/>
  <c r="I413" i="9" s="1"/>
  <c r="M407" i="9"/>
  <c r="C411" i="9"/>
  <c r="C412" i="9" s="1"/>
  <c r="C413" i="9" s="1"/>
  <c r="G411" i="9"/>
  <c r="G412" i="9" s="1"/>
  <c r="G413" i="9" s="1"/>
  <c r="K411" i="9"/>
  <c r="K412" i="9" s="1"/>
  <c r="K413" i="9" s="1"/>
  <c r="M404" i="9"/>
  <c r="P404" i="9"/>
  <c r="Q404" i="9" s="1"/>
  <c r="O404" i="9"/>
  <c r="B411" i="9"/>
  <c r="B412" i="9" s="1"/>
  <c r="N404" i="9"/>
  <c r="J411" i="9"/>
  <c r="J412" i="9" s="1"/>
  <c r="J413" i="9" s="1"/>
  <c r="C396" i="9"/>
  <c r="G396" i="9"/>
  <c r="D395" i="9"/>
  <c r="D396" i="9" s="1"/>
  <c r="H395" i="9"/>
  <c r="H396" i="9" s="1"/>
  <c r="B397" i="9"/>
  <c r="F397" i="9"/>
  <c r="C398" i="9"/>
  <c r="G398" i="9"/>
  <c r="F406" i="9"/>
  <c r="M406" i="9" s="1"/>
  <c r="F407" i="9"/>
  <c r="P407" i="9" s="1"/>
  <c r="Q407" i="9" s="1"/>
  <c r="F408" i="9"/>
  <c r="O408" i="9" s="1"/>
  <c r="F409" i="9"/>
  <c r="F410" i="9"/>
  <c r="M410" i="9" s="1"/>
  <c r="E395" i="9"/>
  <c r="E399" i="9" s="1"/>
  <c r="E400" i="9" s="1"/>
  <c r="B396" i="9"/>
  <c r="F396" i="9"/>
  <c r="C397" i="9"/>
  <c r="G397" i="9"/>
  <c r="C405" i="9"/>
  <c r="P405" i="9" s="1"/>
  <c r="Q405" i="9" s="1"/>
  <c r="C409" i="9"/>
  <c r="M409" i="9" s="1"/>
  <c r="D411" i="9"/>
  <c r="D412" i="9" s="1"/>
  <c r="D413" i="9" s="1"/>
  <c r="H411" i="9"/>
  <c r="H412" i="9" s="1"/>
  <c r="H413" i="9" s="1"/>
  <c r="L411" i="9"/>
  <c r="L412" i="9" s="1"/>
  <c r="L413" i="9" s="1"/>
  <c r="F412" i="8"/>
  <c r="F409" i="8"/>
  <c r="F408" i="8"/>
  <c r="F400" i="8"/>
  <c r="D398" i="8"/>
  <c r="M412" i="8"/>
  <c r="P407" i="8"/>
  <c r="Q407" i="8" s="1"/>
  <c r="N407" i="8"/>
  <c r="M407" i="8"/>
  <c r="O407" i="8"/>
  <c r="D399" i="8"/>
  <c r="I413" i="8"/>
  <c r="I414" i="8" s="1"/>
  <c r="I415" i="8" s="1"/>
  <c r="M409" i="8"/>
  <c r="D400" i="8"/>
  <c r="P409" i="8"/>
  <c r="Q409" i="8" s="1"/>
  <c r="K413" i="8"/>
  <c r="K414" i="8" s="1"/>
  <c r="K415" i="8" s="1"/>
  <c r="C397" i="8"/>
  <c r="C401" i="8" s="1"/>
  <c r="C402" i="8" s="1"/>
  <c r="E413" i="8"/>
  <c r="E414" i="8" s="1"/>
  <c r="E415" i="8" s="1"/>
  <c r="B413" i="8"/>
  <c r="B414" i="8" s="1"/>
  <c r="F410" i="8"/>
  <c r="F413" i="8" s="1"/>
  <c r="F414" i="8" s="1"/>
  <c r="F415" i="8" s="1"/>
  <c r="G410" i="8"/>
  <c r="G413" i="8" s="1"/>
  <c r="G414" i="8" s="1"/>
  <c r="G415" i="8" s="1"/>
  <c r="J413" i="8"/>
  <c r="J414" i="8"/>
  <c r="J415" i="8" s="1"/>
  <c r="B401" i="8"/>
  <c r="B402" i="8" s="1"/>
  <c r="B367" i="8"/>
  <c r="B398" i="8"/>
  <c r="B399" i="8"/>
  <c r="F401" i="8"/>
  <c r="F402" i="8" s="1"/>
  <c r="F399" i="8"/>
  <c r="F367" i="8"/>
  <c r="F398" i="8"/>
  <c r="G397" i="8"/>
  <c r="G399" i="8" s="1"/>
  <c r="B400" i="8"/>
  <c r="P412" i="8"/>
  <c r="Q412" i="8" s="1"/>
  <c r="H397" i="8"/>
  <c r="H401" i="8" s="1"/>
  <c r="H402" i="8" s="1"/>
  <c r="D401" i="8"/>
  <c r="D402" i="8" s="1"/>
  <c r="N409" i="8"/>
  <c r="F411" i="8"/>
  <c r="P411" i="8" s="1"/>
  <c r="Q411" i="8" s="1"/>
  <c r="N412" i="8"/>
  <c r="C367" i="8"/>
  <c r="G367" i="8"/>
  <c r="E397" i="8"/>
  <c r="E398" i="8" s="1"/>
  <c r="C406" i="8"/>
  <c r="M406" i="8" s="1"/>
  <c r="C408" i="8"/>
  <c r="M408" i="8" s="1"/>
  <c r="O409" i="8"/>
  <c r="C410" i="8"/>
  <c r="P410" i="8" s="1"/>
  <c r="Q410" i="8" s="1"/>
  <c r="O412" i="8"/>
  <c r="D413" i="8"/>
  <c r="D414" i="8" s="1"/>
  <c r="D415" i="8" s="1"/>
  <c r="H413" i="8"/>
  <c r="H414" i="8" s="1"/>
  <c r="H415" i="8" s="1"/>
  <c r="L413" i="8"/>
  <c r="L414" i="8" s="1"/>
  <c r="L415" i="8" s="1"/>
  <c r="G412" i="7"/>
  <c r="G413" i="7" s="1"/>
  <c r="G414" i="7" s="1"/>
  <c r="K412" i="7"/>
  <c r="K413" i="7" s="1"/>
  <c r="K414" i="7" s="1"/>
  <c r="B412" i="7"/>
  <c r="J413" i="7"/>
  <c r="J414" i="7" s="1"/>
  <c r="J412" i="7"/>
  <c r="B399" i="7"/>
  <c r="F399" i="7"/>
  <c r="E413" i="7"/>
  <c r="E414" i="7" s="1"/>
  <c r="E412" i="7"/>
  <c r="I412" i="7"/>
  <c r="I413" i="7" s="1"/>
  <c r="I414" i="7" s="1"/>
  <c r="C400" i="7"/>
  <c r="C401" i="7" s="1"/>
  <c r="G400" i="7"/>
  <c r="G401" i="7" s="1"/>
  <c r="D412" i="7"/>
  <c r="D413" i="7" s="1"/>
  <c r="D414" i="7" s="1"/>
  <c r="H412" i="7"/>
  <c r="H413" i="7" s="1"/>
  <c r="H414" i="7" s="1"/>
  <c r="L412" i="7"/>
  <c r="L413" i="7" s="1"/>
  <c r="L414" i="7" s="1"/>
  <c r="D396" i="7"/>
  <c r="D397" i="7" s="1"/>
  <c r="H396" i="7"/>
  <c r="H400" i="7" s="1"/>
  <c r="H401" i="7" s="1"/>
  <c r="B398" i="7"/>
  <c r="F398" i="7"/>
  <c r="C399" i="7"/>
  <c r="G399" i="7"/>
  <c r="F407" i="7"/>
  <c r="P407" i="7" s="1"/>
  <c r="Q407" i="7" s="1"/>
  <c r="F408" i="7"/>
  <c r="M408" i="7" s="1"/>
  <c r="F409" i="7"/>
  <c r="F412" i="7" s="1"/>
  <c r="F413" i="7" s="1"/>
  <c r="F414" i="7" s="1"/>
  <c r="F410" i="7"/>
  <c r="F411" i="7"/>
  <c r="P411" i="7" s="1"/>
  <c r="Q411" i="7" s="1"/>
  <c r="E396" i="7"/>
  <c r="E398" i="7" s="1"/>
  <c r="B397" i="7"/>
  <c r="F397" i="7"/>
  <c r="C398" i="7"/>
  <c r="G398" i="7"/>
  <c r="C405" i="7"/>
  <c r="P405" i="7" s="1"/>
  <c r="Q405" i="7" s="1"/>
  <c r="C406" i="7"/>
  <c r="N406" i="7" s="1"/>
  <c r="C409" i="7"/>
  <c r="C410" i="7"/>
  <c r="C397" i="7"/>
  <c r="G397" i="7"/>
  <c r="B400" i="7"/>
  <c r="B401" i="7" s="1"/>
  <c r="F400" i="7"/>
  <c r="F401" i="7" s="1"/>
  <c r="B411" i="6"/>
  <c r="B412" i="6" s="1"/>
  <c r="J411" i="6"/>
  <c r="J412" i="6" s="1"/>
  <c r="J413" i="6" s="1"/>
  <c r="E411" i="6"/>
  <c r="E412" i="6" s="1"/>
  <c r="E413" i="6" s="1"/>
  <c r="I412" i="6"/>
  <c r="I413" i="6" s="1"/>
  <c r="I411" i="6"/>
  <c r="B398" i="6"/>
  <c r="F398" i="6"/>
  <c r="D411" i="6"/>
  <c r="D412" i="6" s="1"/>
  <c r="D413" i="6" s="1"/>
  <c r="H411" i="6"/>
  <c r="H412" i="6" s="1"/>
  <c r="H413" i="6" s="1"/>
  <c r="L411" i="6"/>
  <c r="L412" i="6" s="1"/>
  <c r="L413" i="6" s="1"/>
  <c r="C399" i="6"/>
  <c r="C400" i="6" s="1"/>
  <c r="G399" i="6"/>
  <c r="G400" i="6" s="1"/>
  <c r="G411" i="6"/>
  <c r="G412" i="6" s="1"/>
  <c r="G413" i="6" s="1"/>
  <c r="K411" i="6"/>
  <c r="K412" i="6" s="1"/>
  <c r="K413" i="6" s="1"/>
  <c r="D395" i="6"/>
  <c r="D396" i="6" s="1"/>
  <c r="H395" i="6"/>
  <c r="H396" i="6" s="1"/>
  <c r="B397" i="6"/>
  <c r="F397" i="6"/>
  <c r="C398" i="6"/>
  <c r="G398" i="6"/>
  <c r="F406" i="6"/>
  <c r="N406" i="6" s="1"/>
  <c r="F407" i="6"/>
  <c r="M407" i="6" s="1"/>
  <c r="F408" i="6"/>
  <c r="F411" i="6" s="1"/>
  <c r="F412" i="6" s="1"/>
  <c r="F413" i="6" s="1"/>
  <c r="F409" i="6"/>
  <c r="F410" i="6"/>
  <c r="N410" i="6" s="1"/>
  <c r="E395" i="6"/>
  <c r="E396" i="6" s="1"/>
  <c r="B396" i="6"/>
  <c r="F396" i="6"/>
  <c r="C397" i="6"/>
  <c r="G397" i="6"/>
  <c r="C404" i="6"/>
  <c r="O404" i="6" s="1"/>
  <c r="C405" i="6"/>
  <c r="P405" i="6" s="1"/>
  <c r="Q405" i="6" s="1"/>
  <c r="C408" i="6"/>
  <c r="C409" i="6"/>
  <c r="P409" i="6" s="1"/>
  <c r="Q409" i="6" s="1"/>
  <c r="C396" i="6"/>
  <c r="G396" i="6"/>
  <c r="B399" i="6"/>
  <c r="B400" i="6" s="1"/>
  <c r="F399" i="6"/>
  <c r="F400" i="6" s="1"/>
  <c r="F408" i="5"/>
  <c r="F410" i="5"/>
  <c r="C411" i="5"/>
  <c r="B399" i="5"/>
  <c r="F399" i="5"/>
  <c r="C400" i="5"/>
  <c r="C401" i="5" s="1"/>
  <c r="G400" i="5"/>
  <c r="G401" i="5" s="1"/>
  <c r="D400" i="5"/>
  <c r="D401" i="5" s="1"/>
  <c r="H400" i="5"/>
  <c r="H401" i="5" s="1"/>
  <c r="D397" i="5"/>
  <c r="H397" i="5"/>
  <c r="I412" i="5"/>
  <c r="I413" i="5" s="1"/>
  <c r="I414" i="5" s="1"/>
  <c r="B398" i="5"/>
  <c r="F398" i="5"/>
  <c r="N408" i="5"/>
  <c r="H412" i="5"/>
  <c r="H413" i="5" s="1"/>
  <c r="H414" i="5" s="1"/>
  <c r="K412" i="5"/>
  <c r="K413" i="5" s="1"/>
  <c r="K414" i="5" s="1"/>
  <c r="E412" i="5"/>
  <c r="E413" i="5" s="1"/>
  <c r="E414" i="5" s="1"/>
  <c r="N407" i="5"/>
  <c r="D412" i="5"/>
  <c r="D413" i="5" s="1"/>
  <c r="D414" i="5" s="1"/>
  <c r="L412" i="5"/>
  <c r="L413" i="5" s="1"/>
  <c r="L414" i="5" s="1"/>
  <c r="G412" i="5"/>
  <c r="G413" i="5" s="1"/>
  <c r="G414" i="5" s="1"/>
  <c r="M408" i="5"/>
  <c r="F407" i="5"/>
  <c r="M407" i="5" s="1"/>
  <c r="F411" i="5"/>
  <c r="M411" i="5" s="1"/>
  <c r="B412" i="5"/>
  <c r="J412" i="5"/>
  <c r="J413" i="5" s="1"/>
  <c r="J414" i="5" s="1"/>
  <c r="F413" i="5"/>
  <c r="F414" i="5" s="1"/>
  <c r="E396" i="5"/>
  <c r="E400" i="5" s="1"/>
  <c r="E401" i="5" s="1"/>
  <c r="F397" i="5"/>
  <c r="C398" i="5"/>
  <c r="G398" i="5"/>
  <c r="D399" i="5"/>
  <c r="H399" i="5"/>
  <c r="C405" i="5"/>
  <c r="O405" i="5" s="1"/>
  <c r="C406" i="5"/>
  <c r="M406" i="5" s="1"/>
  <c r="O408" i="5"/>
  <c r="C409" i="5"/>
  <c r="O409" i="5" s="1"/>
  <c r="C410" i="5"/>
  <c r="N410" i="5" s="1"/>
  <c r="C399" i="5"/>
  <c r="G399" i="5"/>
  <c r="C397" i="5"/>
  <c r="G397" i="5"/>
  <c r="D398" i="5"/>
  <c r="H398" i="5"/>
  <c r="B400" i="5"/>
  <c r="B401" i="5" s="1"/>
  <c r="F400" i="5"/>
  <c r="F401" i="5" s="1"/>
  <c r="P406" i="5"/>
  <c r="Q406" i="5" s="1"/>
  <c r="P408" i="5"/>
  <c r="Q408" i="5" s="1"/>
  <c r="P409" i="5"/>
  <c r="Q409" i="5" s="1"/>
  <c r="L406" i="2"/>
  <c r="L44" i="3" s="1"/>
  <c r="J404" i="2"/>
  <c r="J23" i="3" s="1"/>
  <c r="F408" i="2"/>
  <c r="F34" i="3" s="1"/>
  <c r="D409" i="2"/>
  <c r="H361" i="2"/>
  <c r="L409" i="2" s="1"/>
  <c r="G361" i="2"/>
  <c r="L408" i="2" s="1"/>
  <c r="L34" i="3" s="1"/>
  <c r="F361" i="2"/>
  <c r="L407" i="2" s="1"/>
  <c r="L54" i="3" s="1"/>
  <c r="E361" i="2"/>
  <c r="D361" i="2"/>
  <c r="L405" i="2" s="1"/>
  <c r="C361" i="2"/>
  <c r="L404" i="2" s="1"/>
  <c r="B361" i="2"/>
  <c r="L403" i="2" s="1"/>
  <c r="H328" i="2"/>
  <c r="K409" i="2" s="1"/>
  <c r="G328" i="2"/>
  <c r="K408" i="2" s="1"/>
  <c r="K34" i="3" s="1"/>
  <c r="F328" i="2"/>
  <c r="K407" i="2" s="1"/>
  <c r="K54" i="3" s="1"/>
  <c r="E328" i="2"/>
  <c r="K406" i="2" s="1"/>
  <c r="K44" i="3" s="1"/>
  <c r="D328" i="2"/>
  <c r="K405" i="2" s="1"/>
  <c r="C328" i="2"/>
  <c r="K404" i="2" s="1"/>
  <c r="B328" i="2"/>
  <c r="K403" i="2" s="1"/>
  <c r="H295" i="2"/>
  <c r="J409" i="2" s="1"/>
  <c r="G295" i="2"/>
  <c r="J408" i="2" s="1"/>
  <c r="J34" i="3" s="1"/>
  <c r="F295" i="2"/>
  <c r="J407" i="2" s="1"/>
  <c r="J54" i="3" s="1"/>
  <c r="E295" i="2"/>
  <c r="J406" i="2" s="1"/>
  <c r="J44" i="3" s="1"/>
  <c r="D295" i="2"/>
  <c r="J405" i="2" s="1"/>
  <c r="C295" i="2"/>
  <c r="B295" i="2"/>
  <c r="J403" i="2" s="1"/>
  <c r="H262" i="2"/>
  <c r="I409" i="2" s="1"/>
  <c r="G262" i="2"/>
  <c r="I408" i="2" s="1"/>
  <c r="I34" i="3" s="1"/>
  <c r="F262" i="2"/>
  <c r="I407" i="2" s="1"/>
  <c r="I54" i="3" s="1"/>
  <c r="E262" i="2"/>
  <c r="I406" i="2" s="1"/>
  <c r="I44" i="3" s="1"/>
  <c r="D262" i="2"/>
  <c r="I405" i="2" s="1"/>
  <c r="C262" i="2"/>
  <c r="I404" i="2" s="1"/>
  <c r="B262" i="2"/>
  <c r="I403" i="2" s="1"/>
  <c r="H229" i="2"/>
  <c r="H409" i="2" s="1"/>
  <c r="G229" i="2"/>
  <c r="H408" i="2" s="1"/>
  <c r="H34" i="3" s="1"/>
  <c r="F229" i="2"/>
  <c r="H407" i="2" s="1"/>
  <c r="H54" i="3" s="1"/>
  <c r="E229" i="2"/>
  <c r="H406" i="2" s="1"/>
  <c r="H44" i="3" s="1"/>
  <c r="D229" i="2"/>
  <c r="H405" i="2" s="1"/>
  <c r="C229" i="2"/>
  <c r="H404" i="2" s="1"/>
  <c r="B229" i="2"/>
  <c r="H403" i="2" s="1"/>
  <c r="H196" i="2"/>
  <c r="G196" i="2"/>
  <c r="F196" i="2"/>
  <c r="E196" i="2"/>
  <c r="D196" i="2"/>
  <c r="C196" i="2"/>
  <c r="G404" i="2" s="1"/>
  <c r="B196" i="2"/>
  <c r="G403" i="2" s="1"/>
  <c r="H163" i="2"/>
  <c r="F409" i="2" s="1"/>
  <c r="G163" i="2"/>
  <c r="G408" i="2" s="1"/>
  <c r="G34" i="3" s="1"/>
  <c r="F163" i="2"/>
  <c r="F407" i="2" s="1"/>
  <c r="F54" i="3" s="1"/>
  <c r="E163" i="2"/>
  <c r="G406" i="2" s="1"/>
  <c r="G44" i="3" s="1"/>
  <c r="D163" i="2"/>
  <c r="F405" i="2" s="1"/>
  <c r="C163" i="2"/>
  <c r="F404" i="2" s="1"/>
  <c r="F23" i="3" s="1"/>
  <c r="B163" i="2"/>
  <c r="F403" i="2" s="1"/>
  <c r="H130" i="2"/>
  <c r="E409" i="2" s="1"/>
  <c r="G130" i="2"/>
  <c r="E408" i="2" s="1"/>
  <c r="E34" i="3" s="1"/>
  <c r="F130" i="2"/>
  <c r="E407" i="2" s="1"/>
  <c r="E54" i="3" s="1"/>
  <c r="E130" i="2"/>
  <c r="E406" i="2" s="1"/>
  <c r="E44" i="3" s="1"/>
  <c r="D130" i="2"/>
  <c r="E405" i="2" s="1"/>
  <c r="C130" i="2"/>
  <c r="E404" i="2" s="1"/>
  <c r="B130" i="2"/>
  <c r="E403" i="2" s="1"/>
  <c r="H97" i="2"/>
  <c r="G97" i="2"/>
  <c r="D408" i="2" s="1"/>
  <c r="D34" i="3" s="1"/>
  <c r="F97" i="2"/>
  <c r="D407" i="2" s="1"/>
  <c r="D54" i="3" s="1"/>
  <c r="E97" i="2"/>
  <c r="D406" i="2" s="1"/>
  <c r="D44" i="3" s="1"/>
  <c r="D97" i="2"/>
  <c r="D405" i="2" s="1"/>
  <c r="D3" i="3" s="1"/>
  <c r="C97" i="2"/>
  <c r="D404" i="2" s="1"/>
  <c r="B97" i="2"/>
  <c r="D403" i="2" s="1"/>
  <c r="H64" i="2"/>
  <c r="C409" i="2" s="1"/>
  <c r="G64" i="2"/>
  <c r="C408" i="2" s="1"/>
  <c r="C34" i="3" s="1"/>
  <c r="F64" i="2"/>
  <c r="F394" i="2" s="1"/>
  <c r="E64" i="2"/>
  <c r="E394" i="2" s="1"/>
  <c r="D64" i="2"/>
  <c r="C405" i="2" s="1"/>
  <c r="C64" i="2"/>
  <c r="C404" i="2" s="1"/>
  <c r="B64" i="2"/>
  <c r="C403" i="2" s="1"/>
  <c r="C32" i="2"/>
  <c r="B404" i="2" s="1"/>
  <c r="D32" i="2"/>
  <c r="B405" i="2" s="1"/>
  <c r="E32" i="2"/>
  <c r="B406" i="2" s="1"/>
  <c r="F32" i="2"/>
  <c r="G32" i="2"/>
  <c r="B408" i="2" s="1"/>
  <c r="H32" i="2"/>
  <c r="B409" i="2" s="1"/>
  <c r="B32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C365" i="2"/>
  <c r="D365" i="2"/>
  <c r="E365" i="2"/>
  <c r="F365" i="2"/>
  <c r="G365" i="2"/>
  <c r="C366" i="2"/>
  <c r="D366" i="2"/>
  <c r="E366" i="2"/>
  <c r="F366" i="2"/>
  <c r="G366" i="2"/>
  <c r="C367" i="2"/>
  <c r="D367" i="2"/>
  <c r="E367" i="2"/>
  <c r="F367" i="2"/>
  <c r="G367" i="2"/>
  <c r="C368" i="2"/>
  <c r="D368" i="2"/>
  <c r="E368" i="2"/>
  <c r="F368" i="2"/>
  <c r="G368" i="2"/>
  <c r="C369" i="2"/>
  <c r="D369" i="2"/>
  <c r="E369" i="2"/>
  <c r="F369" i="2"/>
  <c r="G369" i="2"/>
  <c r="C370" i="2"/>
  <c r="D370" i="2"/>
  <c r="E370" i="2"/>
  <c r="F370" i="2"/>
  <c r="G370" i="2"/>
  <c r="C371" i="2"/>
  <c r="D371" i="2"/>
  <c r="E371" i="2"/>
  <c r="F371" i="2"/>
  <c r="G371" i="2"/>
  <c r="C372" i="2"/>
  <c r="D372" i="2"/>
  <c r="E372" i="2"/>
  <c r="F372" i="2"/>
  <c r="G372" i="2"/>
  <c r="C373" i="2"/>
  <c r="D373" i="2"/>
  <c r="E373" i="2"/>
  <c r="F373" i="2"/>
  <c r="G373" i="2"/>
  <c r="C374" i="2"/>
  <c r="D374" i="2"/>
  <c r="E374" i="2"/>
  <c r="F374" i="2"/>
  <c r="G374" i="2"/>
  <c r="C375" i="2"/>
  <c r="D375" i="2"/>
  <c r="E375" i="2"/>
  <c r="F375" i="2"/>
  <c r="G375" i="2"/>
  <c r="C376" i="2"/>
  <c r="D376" i="2"/>
  <c r="E376" i="2"/>
  <c r="F376" i="2"/>
  <c r="G376" i="2"/>
  <c r="C377" i="2"/>
  <c r="D377" i="2"/>
  <c r="E377" i="2"/>
  <c r="F377" i="2"/>
  <c r="G377" i="2"/>
  <c r="C378" i="2"/>
  <c r="D378" i="2"/>
  <c r="E378" i="2"/>
  <c r="F378" i="2"/>
  <c r="G378" i="2"/>
  <c r="C379" i="2"/>
  <c r="D379" i="2"/>
  <c r="E379" i="2"/>
  <c r="F379" i="2"/>
  <c r="G379" i="2"/>
  <c r="C380" i="2"/>
  <c r="D380" i="2"/>
  <c r="E380" i="2"/>
  <c r="F380" i="2"/>
  <c r="G380" i="2"/>
  <c r="C381" i="2"/>
  <c r="D381" i="2"/>
  <c r="E381" i="2"/>
  <c r="F381" i="2"/>
  <c r="G381" i="2"/>
  <c r="C382" i="2"/>
  <c r="D382" i="2"/>
  <c r="E382" i="2"/>
  <c r="F382" i="2"/>
  <c r="G382" i="2"/>
  <c r="C383" i="2"/>
  <c r="D383" i="2"/>
  <c r="E383" i="2"/>
  <c r="F383" i="2"/>
  <c r="G383" i="2"/>
  <c r="C384" i="2"/>
  <c r="D384" i="2"/>
  <c r="E384" i="2"/>
  <c r="F384" i="2"/>
  <c r="G384" i="2"/>
  <c r="C385" i="2"/>
  <c r="D385" i="2"/>
  <c r="E385" i="2"/>
  <c r="F385" i="2"/>
  <c r="G385" i="2"/>
  <c r="C386" i="2"/>
  <c r="D386" i="2"/>
  <c r="E386" i="2"/>
  <c r="F386" i="2"/>
  <c r="G386" i="2"/>
  <c r="C387" i="2"/>
  <c r="D387" i="2"/>
  <c r="E387" i="2"/>
  <c r="F387" i="2"/>
  <c r="G387" i="2"/>
  <c r="C388" i="2"/>
  <c r="D388" i="2"/>
  <c r="E388" i="2"/>
  <c r="F388" i="2"/>
  <c r="G388" i="2"/>
  <c r="C389" i="2"/>
  <c r="D389" i="2"/>
  <c r="E389" i="2"/>
  <c r="F389" i="2"/>
  <c r="G389" i="2"/>
  <c r="C390" i="2"/>
  <c r="D390" i="2"/>
  <c r="E390" i="2"/>
  <c r="F390" i="2"/>
  <c r="G390" i="2"/>
  <c r="C391" i="2"/>
  <c r="D391" i="2"/>
  <c r="E391" i="2"/>
  <c r="F391" i="2"/>
  <c r="G391" i="2"/>
  <c r="C392" i="2"/>
  <c r="D392" i="2"/>
  <c r="E392" i="2"/>
  <c r="F392" i="2"/>
  <c r="G392" i="2"/>
  <c r="C393" i="2"/>
  <c r="D393" i="2"/>
  <c r="E393" i="2"/>
  <c r="F393" i="2"/>
  <c r="G393" i="2"/>
  <c r="C394" i="2"/>
  <c r="D394" i="2"/>
  <c r="G394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65" i="2"/>
  <c r="F91" i="3"/>
  <c r="E91" i="3"/>
  <c r="D91" i="3"/>
  <c r="C91" i="3"/>
  <c r="B91" i="3"/>
  <c r="F90" i="3"/>
  <c r="E90" i="3"/>
  <c r="D90" i="3"/>
  <c r="C90" i="3"/>
  <c r="B90" i="3"/>
  <c r="F89" i="3"/>
  <c r="E89" i="3"/>
  <c r="D89" i="3"/>
  <c r="C89" i="3"/>
  <c r="B89" i="3"/>
  <c r="F88" i="3"/>
  <c r="E88" i="3"/>
  <c r="D88" i="3"/>
  <c r="C88" i="3"/>
  <c r="B88" i="3"/>
  <c r="F87" i="3"/>
  <c r="E87" i="3"/>
  <c r="D87" i="3"/>
  <c r="C87" i="3"/>
  <c r="B87" i="3"/>
  <c r="F86" i="3"/>
  <c r="E86" i="3"/>
  <c r="D86" i="3"/>
  <c r="C86" i="3"/>
  <c r="B86" i="3"/>
  <c r="F85" i="3"/>
  <c r="E85" i="3"/>
  <c r="D85" i="3"/>
  <c r="C85" i="3"/>
  <c r="B85" i="3"/>
  <c r="F81" i="3"/>
  <c r="E81" i="3"/>
  <c r="D81" i="3"/>
  <c r="C81" i="3"/>
  <c r="B81" i="3"/>
  <c r="F80" i="3"/>
  <c r="E80" i="3"/>
  <c r="D80" i="3"/>
  <c r="C80" i="3"/>
  <c r="B80" i="3"/>
  <c r="F79" i="3"/>
  <c r="E79" i="3"/>
  <c r="D79" i="3"/>
  <c r="C79" i="3"/>
  <c r="B79" i="3"/>
  <c r="F78" i="3"/>
  <c r="E78" i="3"/>
  <c r="D78" i="3"/>
  <c r="C78" i="3"/>
  <c r="B78" i="3"/>
  <c r="F77" i="3"/>
  <c r="E77" i="3"/>
  <c r="D77" i="3"/>
  <c r="C77" i="3"/>
  <c r="B77" i="3"/>
  <c r="F76" i="3"/>
  <c r="E76" i="3"/>
  <c r="D76" i="3"/>
  <c r="C76" i="3"/>
  <c r="B76" i="3"/>
  <c r="F75" i="3"/>
  <c r="E75" i="3"/>
  <c r="D75" i="3"/>
  <c r="C75" i="3"/>
  <c r="B75" i="3"/>
  <c r="F71" i="3"/>
  <c r="E71" i="3"/>
  <c r="D71" i="3"/>
  <c r="C71" i="3"/>
  <c r="B71" i="3"/>
  <c r="F70" i="3"/>
  <c r="E70" i="3"/>
  <c r="D70" i="3"/>
  <c r="C70" i="3"/>
  <c r="B70" i="3"/>
  <c r="F69" i="3"/>
  <c r="E69" i="3"/>
  <c r="D69" i="3"/>
  <c r="C69" i="3"/>
  <c r="B69" i="3"/>
  <c r="F68" i="3"/>
  <c r="E68" i="3"/>
  <c r="D68" i="3"/>
  <c r="C68" i="3"/>
  <c r="B68" i="3"/>
  <c r="F67" i="3"/>
  <c r="E67" i="3"/>
  <c r="D67" i="3"/>
  <c r="C67" i="3"/>
  <c r="B67" i="3"/>
  <c r="F66" i="3"/>
  <c r="E66" i="3"/>
  <c r="D66" i="3"/>
  <c r="C66" i="3"/>
  <c r="B66" i="3"/>
  <c r="F65" i="3"/>
  <c r="E65" i="3"/>
  <c r="D65" i="3"/>
  <c r="C65" i="3"/>
  <c r="B65" i="3"/>
  <c r="P409" i="10" l="1"/>
  <c r="Q409" i="10" s="1"/>
  <c r="P410" i="10"/>
  <c r="Q410" i="10" s="1"/>
  <c r="N411" i="10"/>
  <c r="N409" i="10"/>
  <c r="N406" i="10"/>
  <c r="O411" i="10"/>
  <c r="O409" i="10"/>
  <c r="E398" i="10"/>
  <c r="E400" i="10"/>
  <c r="E401" i="10" s="1"/>
  <c r="O407" i="10"/>
  <c r="C412" i="10"/>
  <c r="M412" i="10" s="1"/>
  <c r="M410" i="10"/>
  <c r="M406" i="10"/>
  <c r="M407" i="10"/>
  <c r="O410" i="10"/>
  <c r="O406" i="10"/>
  <c r="E399" i="10"/>
  <c r="B413" i="10"/>
  <c r="M405" i="10"/>
  <c r="B399" i="9"/>
  <c r="B400" i="9" s="1"/>
  <c r="N410" i="9"/>
  <c r="N406" i="9"/>
  <c r="E398" i="9"/>
  <c r="D399" i="9"/>
  <c r="D400" i="9" s="1"/>
  <c r="D398" i="9"/>
  <c r="H398" i="9"/>
  <c r="H399" i="9"/>
  <c r="H400" i="9" s="1"/>
  <c r="H397" i="9"/>
  <c r="M405" i="9"/>
  <c r="B413" i="9"/>
  <c r="N409" i="9"/>
  <c r="E396" i="9"/>
  <c r="E397" i="9"/>
  <c r="M408" i="9"/>
  <c r="N407" i="9"/>
  <c r="N405" i="9"/>
  <c r="O410" i="9"/>
  <c r="O406" i="9"/>
  <c r="O409" i="9"/>
  <c r="F411" i="9"/>
  <c r="F412" i="9" s="1"/>
  <c r="F413" i="9" s="1"/>
  <c r="D397" i="9"/>
  <c r="N408" i="9"/>
  <c r="O407" i="9"/>
  <c r="O405" i="9"/>
  <c r="P410" i="9"/>
  <c r="Q410" i="9" s="1"/>
  <c r="P406" i="9"/>
  <c r="Q406" i="9" s="1"/>
  <c r="P409" i="9"/>
  <c r="Q409" i="9" s="1"/>
  <c r="P408" i="9"/>
  <c r="Q408" i="9" s="1"/>
  <c r="M411" i="8"/>
  <c r="E399" i="8"/>
  <c r="H399" i="8"/>
  <c r="C399" i="8"/>
  <c r="C400" i="8"/>
  <c r="N408" i="8"/>
  <c r="C413" i="8"/>
  <c r="N413" i="8" s="1"/>
  <c r="O410" i="8"/>
  <c r="O406" i="8"/>
  <c r="P406" i="8"/>
  <c r="Q406" i="8" s="1"/>
  <c r="E400" i="8"/>
  <c r="H400" i="8"/>
  <c r="N411" i="8"/>
  <c r="H398" i="8"/>
  <c r="M410" i="8"/>
  <c r="B415" i="8"/>
  <c r="E401" i="8"/>
  <c r="E402" i="8" s="1"/>
  <c r="N410" i="8"/>
  <c r="N406" i="8"/>
  <c r="G398" i="8"/>
  <c r="O411" i="8"/>
  <c r="G401" i="8"/>
  <c r="G402" i="8" s="1"/>
  <c r="P408" i="8"/>
  <c r="Q408" i="8" s="1"/>
  <c r="G400" i="8"/>
  <c r="O408" i="8"/>
  <c r="P413" i="8"/>
  <c r="Q413" i="8" s="1"/>
  <c r="M413" i="8"/>
  <c r="O413" i="8"/>
  <c r="C398" i="8"/>
  <c r="N410" i="7"/>
  <c r="N411" i="7"/>
  <c r="E399" i="7"/>
  <c r="P409" i="7"/>
  <c r="Q409" i="7" s="1"/>
  <c r="H399" i="7"/>
  <c r="O411" i="7"/>
  <c r="O407" i="7"/>
  <c r="H398" i="7"/>
  <c r="H397" i="7"/>
  <c r="D398" i="7"/>
  <c r="D399" i="7"/>
  <c r="D400" i="7"/>
  <c r="D401" i="7" s="1"/>
  <c r="M411" i="7"/>
  <c r="M407" i="7"/>
  <c r="O410" i="7"/>
  <c r="O406" i="7"/>
  <c r="M409" i="7"/>
  <c r="O405" i="7"/>
  <c r="N408" i="7"/>
  <c r="N407" i="7"/>
  <c r="P410" i="7"/>
  <c r="Q410" i="7" s="1"/>
  <c r="P406" i="7"/>
  <c r="Q406" i="7" s="1"/>
  <c r="N409" i="7"/>
  <c r="N405" i="7"/>
  <c r="O408" i="7"/>
  <c r="C412" i="7"/>
  <c r="P412" i="7" s="1"/>
  <c r="Q412" i="7" s="1"/>
  <c r="E397" i="7"/>
  <c r="M410" i="7"/>
  <c r="M406" i="7"/>
  <c r="O409" i="7"/>
  <c r="N412" i="7"/>
  <c r="M405" i="7"/>
  <c r="P408" i="7"/>
  <c r="Q408" i="7" s="1"/>
  <c r="E400" i="7"/>
  <c r="E401" i="7" s="1"/>
  <c r="B413" i="7"/>
  <c r="H397" i="6"/>
  <c r="O408" i="6"/>
  <c r="N407" i="6"/>
  <c r="E399" i="6"/>
  <c r="E400" i="6" s="1"/>
  <c r="D399" i="6"/>
  <c r="D400" i="6" s="1"/>
  <c r="E398" i="6"/>
  <c r="D397" i="6"/>
  <c r="D398" i="6"/>
  <c r="B413" i="6"/>
  <c r="H398" i="6"/>
  <c r="H399" i="6"/>
  <c r="H400" i="6" s="1"/>
  <c r="O407" i="6"/>
  <c r="O410" i="6"/>
  <c r="O406" i="6"/>
  <c r="M409" i="6"/>
  <c r="M405" i="6"/>
  <c r="P408" i="6"/>
  <c r="Q408" i="6" s="1"/>
  <c r="P407" i="6"/>
  <c r="Q407" i="6" s="1"/>
  <c r="P410" i="6"/>
  <c r="Q410" i="6" s="1"/>
  <c r="P406" i="6"/>
  <c r="Q406" i="6" s="1"/>
  <c r="N409" i="6"/>
  <c r="N405" i="6"/>
  <c r="E397" i="6"/>
  <c r="M408" i="6"/>
  <c r="C411" i="6"/>
  <c r="C412" i="6" s="1"/>
  <c r="M410" i="6"/>
  <c r="M406" i="6"/>
  <c r="O409" i="6"/>
  <c r="O405" i="6"/>
  <c r="N408" i="6"/>
  <c r="N404" i="6"/>
  <c r="P404" i="6"/>
  <c r="Q404" i="6" s="1"/>
  <c r="M411" i="6"/>
  <c r="M404" i="6"/>
  <c r="O411" i="5"/>
  <c r="O410" i="5"/>
  <c r="O406" i="5"/>
  <c r="N406" i="5"/>
  <c r="C412" i="5"/>
  <c r="C413" i="5" s="1"/>
  <c r="C414" i="5" s="1"/>
  <c r="E398" i="5"/>
  <c r="P411" i="5"/>
  <c r="Q411" i="5" s="1"/>
  <c r="O407" i="5"/>
  <c r="M410" i="5"/>
  <c r="E397" i="5"/>
  <c r="N409" i="5"/>
  <c r="N405" i="5"/>
  <c r="E399" i="5"/>
  <c r="N411" i="5"/>
  <c r="P407" i="5"/>
  <c r="Q407" i="5" s="1"/>
  <c r="M409" i="5"/>
  <c r="M405" i="5"/>
  <c r="P410" i="5"/>
  <c r="Q410" i="5" s="1"/>
  <c r="P405" i="5"/>
  <c r="Q405" i="5" s="1"/>
  <c r="B413" i="5"/>
  <c r="N408" i="2"/>
  <c r="P408" i="2"/>
  <c r="Q408" i="2" s="1"/>
  <c r="M408" i="2"/>
  <c r="B34" i="3"/>
  <c r="O408" i="2"/>
  <c r="E23" i="3"/>
  <c r="F3" i="3"/>
  <c r="L410" i="2"/>
  <c r="L411" i="2" s="1"/>
  <c r="L13" i="3"/>
  <c r="E3" i="3"/>
  <c r="H23" i="3"/>
  <c r="I3" i="3"/>
  <c r="B410" i="2"/>
  <c r="B411" i="2" s="1"/>
  <c r="O403" i="2"/>
  <c r="N403" i="2"/>
  <c r="M403" i="2"/>
  <c r="P403" i="2"/>
  <c r="Q403" i="2" s="1"/>
  <c r="B44" i="3"/>
  <c r="C23" i="3"/>
  <c r="F410" i="2"/>
  <c r="F411" i="2" s="1"/>
  <c r="F13" i="3"/>
  <c r="G23" i="3"/>
  <c r="H3" i="3"/>
  <c r="J410" i="2"/>
  <c r="J411" i="2" s="1"/>
  <c r="J13" i="3"/>
  <c r="K23" i="3"/>
  <c r="L3" i="3"/>
  <c r="B23" i="3"/>
  <c r="N404" i="2"/>
  <c r="M404" i="2"/>
  <c r="O404" i="2"/>
  <c r="P404" i="2"/>
  <c r="Q404" i="2" s="1"/>
  <c r="D410" i="2"/>
  <c r="D411" i="2" s="1"/>
  <c r="D13" i="3"/>
  <c r="H410" i="2"/>
  <c r="H411" i="2" s="1"/>
  <c r="H13" i="3"/>
  <c r="I23" i="3"/>
  <c r="J3" i="3"/>
  <c r="G13" i="3"/>
  <c r="K410" i="2"/>
  <c r="K411" i="2" s="1"/>
  <c r="K13" i="3"/>
  <c r="L23" i="3"/>
  <c r="P409" i="2"/>
  <c r="Q409" i="2" s="1"/>
  <c r="C3" i="3"/>
  <c r="C406" i="2"/>
  <c r="C44" i="3" s="1"/>
  <c r="E410" i="2"/>
  <c r="E411" i="2" s="1"/>
  <c r="G409" i="2"/>
  <c r="O409" i="2" s="1"/>
  <c r="I411" i="2"/>
  <c r="I410" i="2"/>
  <c r="B54" i="3"/>
  <c r="G397" i="2"/>
  <c r="H398" i="2"/>
  <c r="H399" i="2" s="1"/>
  <c r="C407" i="2"/>
  <c r="C54" i="3" s="1"/>
  <c r="P407" i="2"/>
  <c r="Q407" i="2" s="1"/>
  <c r="C13" i="3"/>
  <c r="F406" i="2"/>
  <c r="F44" i="3" s="1"/>
  <c r="G407" i="2"/>
  <c r="G54" i="3" s="1"/>
  <c r="O407" i="2"/>
  <c r="G405" i="2"/>
  <c r="O405" i="2" s="1"/>
  <c r="D396" i="2"/>
  <c r="C397" i="2"/>
  <c r="K3" i="3"/>
  <c r="E13" i="3"/>
  <c r="I13" i="3"/>
  <c r="D23" i="3"/>
  <c r="F397" i="2"/>
  <c r="B398" i="2"/>
  <c r="B399" i="2" s="1"/>
  <c r="F396" i="2"/>
  <c r="E396" i="2"/>
  <c r="H395" i="2"/>
  <c r="D395" i="2"/>
  <c r="C395" i="2"/>
  <c r="D398" i="2"/>
  <c r="D399" i="2" s="1"/>
  <c r="H396" i="2"/>
  <c r="F395" i="2"/>
  <c r="B396" i="2"/>
  <c r="G398" i="2"/>
  <c r="G399" i="2" s="1"/>
  <c r="C398" i="2"/>
  <c r="C399" i="2" s="1"/>
  <c r="E397" i="2"/>
  <c r="G396" i="2"/>
  <c r="C396" i="2"/>
  <c r="G395" i="2"/>
  <c r="B395" i="2"/>
  <c r="E395" i="2"/>
  <c r="B397" i="2"/>
  <c r="F398" i="2"/>
  <c r="F399" i="2" s="1"/>
  <c r="H397" i="2"/>
  <c r="D397" i="2"/>
  <c r="E398" i="2"/>
  <c r="E399" i="2" s="1"/>
  <c r="N80" i="3"/>
  <c r="O70" i="3"/>
  <c r="N85" i="3"/>
  <c r="N89" i="3"/>
  <c r="N76" i="3"/>
  <c r="N87" i="3"/>
  <c r="N67" i="3"/>
  <c r="O68" i="3"/>
  <c r="N91" i="3"/>
  <c r="O75" i="3"/>
  <c r="N65" i="3"/>
  <c r="P69" i="3"/>
  <c r="Q69" i="3" s="1"/>
  <c r="N71" i="3"/>
  <c r="N78" i="3"/>
  <c r="O66" i="3"/>
  <c r="P78" i="3"/>
  <c r="Q78" i="3" s="1"/>
  <c r="P67" i="3"/>
  <c r="Q67" i="3" s="1"/>
  <c r="N69" i="3"/>
  <c r="N70" i="3"/>
  <c r="O77" i="3"/>
  <c r="M67" i="3"/>
  <c r="N75" i="3"/>
  <c r="M78" i="3"/>
  <c r="M65" i="3"/>
  <c r="M76" i="3"/>
  <c r="N66" i="3"/>
  <c r="M69" i="3"/>
  <c r="P71" i="3"/>
  <c r="Q71" i="3" s="1"/>
  <c r="N77" i="3"/>
  <c r="P65" i="3"/>
  <c r="Q65" i="3" s="1"/>
  <c r="N68" i="3"/>
  <c r="M71" i="3"/>
  <c r="P76" i="3"/>
  <c r="Q76" i="3" s="1"/>
  <c r="P66" i="3"/>
  <c r="Q66" i="3" s="1"/>
  <c r="P68" i="3"/>
  <c r="Q68" i="3" s="1"/>
  <c r="P70" i="3"/>
  <c r="Q70" i="3" s="1"/>
  <c r="P75" i="3"/>
  <c r="Q75" i="3" s="1"/>
  <c r="P77" i="3"/>
  <c r="Q77" i="3" s="1"/>
  <c r="O79" i="3"/>
  <c r="N79" i="3"/>
  <c r="M79" i="3"/>
  <c r="O81" i="3"/>
  <c r="N81" i="3"/>
  <c r="M81" i="3"/>
  <c r="O86" i="3"/>
  <c r="N86" i="3"/>
  <c r="M86" i="3"/>
  <c r="O88" i="3"/>
  <c r="N88" i="3"/>
  <c r="M88" i="3"/>
  <c r="O90" i="3"/>
  <c r="N90" i="3"/>
  <c r="M90" i="3"/>
  <c r="O65" i="3"/>
  <c r="M66" i="3"/>
  <c r="O67" i="3"/>
  <c r="M68" i="3"/>
  <c r="O69" i="3"/>
  <c r="M70" i="3"/>
  <c r="O71" i="3"/>
  <c r="M75" i="3"/>
  <c r="O76" i="3"/>
  <c r="M77" i="3"/>
  <c r="O78" i="3"/>
  <c r="P79" i="3"/>
  <c r="Q79" i="3" s="1"/>
  <c r="P81" i="3"/>
  <c r="Q81" i="3" s="1"/>
  <c r="P86" i="3"/>
  <c r="Q86" i="3" s="1"/>
  <c r="P88" i="3"/>
  <c r="Q88" i="3" s="1"/>
  <c r="P90" i="3"/>
  <c r="Q90" i="3" s="1"/>
  <c r="M80" i="3"/>
  <c r="M85" i="3"/>
  <c r="M87" i="3"/>
  <c r="M89" i="3"/>
  <c r="M91" i="3"/>
  <c r="O80" i="3"/>
  <c r="O85" i="3"/>
  <c r="O87" i="3"/>
  <c r="O89" i="3"/>
  <c r="O91" i="3"/>
  <c r="P80" i="3"/>
  <c r="Q80" i="3" s="1"/>
  <c r="P85" i="3"/>
  <c r="Q85" i="3" s="1"/>
  <c r="P87" i="3"/>
  <c r="Q87" i="3" s="1"/>
  <c r="P89" i="3"/>
  <c r="Q89" i="3" s="1"/>
  <c r="P91" i="3"/>
  <c r="Q91" i="3" s="1"/>
  <c r="B412" i="2" l="1"/>
  <c r="B96" i="3"/>
  <c r="M54" i="3"/>
  <c r="P54" i="3"/>
  <c r="Q54" i="3" s="1"/>
  <c r="O54" i="3"/>
  <c r="N54" i="3"/>
  <c r="O412" i="10"/>
  <c r="N412" i="10"/>
  <c r="B414" i="10"/>
  <c r="N413" i="10"/>
  <c r="C413" i="10"/>
  <c r="C414" i="10" s="1"/>
  <c r="P412" i="10"/>
  <c r="Q412" i="10" s="1"/>
  <c r="N411" i="9"/>
  <c r="M411" i="9"/>
  <c r="O412" i="9"/>
  <c r="O411" i="9"/>
  <c r="P412" i="9"/>
  <c r="Q412" i="9" s="1"/>
  <c r="M413" i="9"/>
  <c r="P413" i="9"/>
  <c r="Q413" i="9" s="1"/>
  <c r="O413" i="9"/>
  <c r="N413" i="9"/>
  <c r="P411" i="9"/>
  <c r="Q411" i="9" s="1"/>
  <c r="N412" i="9"/>
  <c r="M412" i="9"/>
  <c r="C414" i="8"/>
  <c r="M412" i="7"/>
  <c r="B414" i="7"/>
  <c r="O412" i="7"/>
  <c r="C413" i="7"/>
  <c r="C414" i="7" s="1"/>
  <c r="O411" i="6"/>
  <c r="P411" i="6"/>
  <c r="Q411" i="6" s="1"/>
  <c r="C413" i="6"/>
  <c r="P413" i="6" s="1"/>
  <c r="Q413" i="6" s="1"/>
  <c r="M412" i="6"/>
  <c r="N412" i="6"/>
  <c r="P412" i="6"/>
  <c r="Q412" i="6" s="1"/>
  <c r="O412" i="6"/>
  <c r="M413" i="6"/>
  <c r="O413" i="6"/>
  <c r="N413" i="6"/>
  <c r="N411" i="6"/>
  <c r="N412" i="5"/>
  <c r="P412" i="5"/>
  <c r="Q412" i="5" s="1"/>
  <c r="M412" i="5"/>
  <c r="M413" i="5"/>
  <c r="P413" i="5"/>
  <c r="Q413" i="5" s="1"/>
  <c r="B414" i="5"/>
  <c r="O413" i="5"/>
  <c r="N413" i="5"/>
  <c r="O412" i="5"/>
  <c r="P405" i="2"/>
  <c r="Q405" i="2" s="1"/>
  <c r="N407" i="2"/>
  <c r="M409" i="2"/>
  <c r="O406" i="2"/>
  <c r="N406" i="2"/>
  <c r="C410" i="2"/>
  <c r="C411" i="2" s="1"/>
  <c r="M411" i="2" s="1"/>
  <c r="N405" i="2"/>
  <c r="P3" i="3"/>
  <c r="Q3" i="3" s="1"/>
  <c r="N409" i="2"/>
  <c r="G410" i="2"/>
  <c r="G411" i="2" s="1"/>
  <c r="P406" i="2"/>
  <c r="Q406" i="2" s="1"/>
  <c r="M407" i="2"/>
  <c r="G3" i="3"/>
  <c r="M405" i="2"/>
  <c r="M406" i="2"/>
  <c r="P96" i="3" l="1"/>
  <c r="Q96" i="3" s="1"/>
  <c r="O96" i="3"/>
  <c r="N96" i="3"/>
  <c r="M96" i="3"/>
  <c r="B106" i="3"/>
  <c r="M412" i="2"/>
  <c r="P412" i="2"/>
  <c r="Q412" i="2" s="1"/>
  <c r="N412" i="2"/>
  <c r="O412" i="2"/>
  <c r="M414" i="10"/>
  <c r="P414" i="10"/>
  <c r="Q414" i="10" s="1"/>
  <c r="N414" i="10"/>
  <c r="O414" i="10"/>
  <c r="O413" i="10"/>
  <c r="M413" i="10"/>
  <c r="P413" i="10"/>
  <c r="Q413" i="10" s="1"/>
  <c r="C415" i="8"/>
  <c r="N414" i="8"/>
  <c r="O414" i="8"/>
  <c r="P414" i="8"/>
  <c r="Q414" i="8" s="1"/>
  <c r="M414" i="8"/>
  <c r="M414" i="7"/>
  <c r="P414" i="7"/>
  <c r="Q414" i="7" s="1"/>
  <c r="O414" i="7"/>
  <c r="N414" i="7"/>
  <c r="O413" i="7"/>
  <c r="P413" i="7"/>
  <c r="Q413" i="7" s="1"/>
  <c r="N413" i="7"/>
  <c r="M413" i="7"/>
  <c r="M414" i="5"/>
  <c r="P414" i="5"/>
  <c r="Q414" i="5" s="1"/>
  <c r="O414" i="5"/>
  <c r="N414" i="5"/>
  <c r="M410" i="2"/>
  <c r="P411" i="2"/>
  <c r="Q411" i="2" s="1"/>
  <c r="O410" i="2"/>
  <c r="N411" i="2"/>
  <c r="O411" i="2"/>
  <c r="N410" i="2"/>
  <c r="O3" i="3"/>
  <c r="P410" i="2"/>
  <c r="Q410" i="2" s="1"/>
  <c r="M3" i="3"/>
  <c r="P106" i="3" l="1"/>
  <c r="M106" i="3"/>
  <c r="O106" i="3"/>
  <c r="N106" i="3"/>
  <c r="P415" i="8"/>
  <c r="Q415" i="8" s="1"/>
  <c r="N415" i="8"/>
  <c r="M415" i="8"/>
  <c r="O415" i="8"/>
</calcChain>
</file>

<file path=xl/connections.xml><?xml version="1.0" encoding="utf-8"?>
<connections xmlns="http://schemas.openxmlformats.org/spreadsheetml/2006/main">
  <connection id="1" name="Almeria" type="6" refreshedVersion="6" background="1" saveData="1">
    <textPr codePage="850" sourceFile="C:\Users\Antonio FS\Downloads\Almeria.txt" delimited="0">
      <textFields count="9">
        <textField/>
        <textField position="8"/>
        <textField position="12"/>
        <textField position="21"/>
        <textField position="30"/>
        <textField position="39"/>
        <textField position="50"/>
        <textField position="61"/>
        <textField position="72"/>
      </textFields>
    </textPr>
  </connection>
</connections>
</file>

<file path=xl/sharedStrings.xml><?xml version="1.0" encoding="utf-8"?>
<sst xmlns="http://schemas.openxmlformats.org/spreadsheetml/2006/main" count="1091" uniqueCount="80">
  <si>
    <t>FECHA</t>
  </si>
  <si>
    <t>Al02TMax</t>
  </si>
  <si>
    <t>Al02TMin</t>
  </si>
  <si>
    <t>Al02TMed</t>
  </si>
  <si>
    <t>Al02HumMax</t>
  </si>
  <si>
    <t>Al02HumMin</t>
  </si>
  <si>
    <t>Al02HumMed</t>
  </si>
  <si>
    <t>Al02Rad</t>
  </si>
  <si>
    <t>--------</t>
  </si>
  <si>
    <t>----------</t>
  </si>
  <si>
    <t>-------</t>
  </si>
  <si>
    <t>Tª media (ºC)</t>
  </si>
  <si>
    <t>Promedio</t>
  </si>
  <si>
    <t>Maximo</t>
  </si>
  <si>
    <t>Minimo</t>
  </si>
  <si>
    <t>Desviación</t>
  </si>
  <si>
    <t>Error (%)</t>
  </si>
  <si>
    <t>Tª media máxima (ºC)</t>
  </si>
  <si>
    <t>Tª media mínima (ºC)</t>
  </si>
  <si>
    <t>HR media (%)</t>
  </si>
  <si>
    <t>HR media máxima(%)</t>
  </si>
  <si>
    <t>HR media mínima(%)</t>
  </si>
  <si>
    <t>Rad. Solar media (%)</t>
  </si>
  <si>
    <t>Rad. Solar media máxima(%)</t>
  </si>
  <si>
    <t>Rad. Solar media mínima(%)</t>
  </si>
  <si>
    <t>ΔTª media (ºC)</t>
  </si>
  <si>
    <t>Cw medio diario (l/m2/h)</t>
  </si>
  <si>
    <t>TªMax</t>
  </si>
  <si>
    <t>TªMin</t>
  </si>
  <si>
    <t>TªMed</t>
  </si>
  <si>
    <t>HR Max</t>
  </si>
  <si>
    <t>HR Min</t>
  </si>
  <si>
    <t>HR Med</t>
  </si>
  <si>
    <t>Rad</t>
  </si>
  <si>
    <t>PROMEDIO</t>
  </si>
  <si>
    <t>MAXIMA</t>
  </si>
  <si>
    <t>MÍNIMA</t>
  </si>
  <si>
    <t>DESVIACIÓN</t>
  </si>
  <si>
    <t>PROMEDIO POR DÍAS (2008-18)</t>
  </si>
  <si>
    <t>PROMEDIO POR AÑOS (2008-18)</t>
  </si>
  <si>
    <t>AÑO</t>
  </si>
  <si>
    <t>MONTH</t>
  </si>
  <si>
    <t>APRIL</t>
  </si>
  <si>
    <t>MAY</t>
  </si>
  <si>
    <t>JUNE</t>
  </si>
  <si>
    <t>JULY</t>
  </si>
  <si>
    <t>AUGUST</t>
  </si>
  <si>
    <t>SEPTEMBER</t>
  </si>
  <si>
    <t>OCTOBER</t>
  </si>
  <si>
    <t>Cw (L/h·m2)</t>
  </si>
  <si>
    <t>Tª wb (Tmax&amp;Hrmin)</t>
  </si>
  <si>
    <t>∆Tmedio</t>
  </si>
  <si>
    <t>Fecha</t>
  </si>
  <si>
    <t>Max Temp</t>
  </si>
  <si>
    <t>Mean Temp</t>
  </si>
  <si>
    <t>Min Temp</t>
  </si>
  <si>
    <t>Max RH</t>
  </si>
  <si>
    <t>Mean RH</t>
  </si>
  <si>
    <t>Min RH</t>
  </si>
  <si>
    <t>Max Solar Rad.</t>
  </si>
  <si>
    <t>Mean Solar Rad.</t>
  </si>
  <si>
    <t>Min Solar Rad.</t>
  </si>
  <si>
    <t>Q = 3L</t>
  </si>
  <si>
    <t>Q = 4L</t>
  </si>
  <si>
    <t>Q = 5L</t>
  </si>
  <si>
    <t>Q = 6L</t>
  </si>
  <si>
    <t>Seco</t>
  </si>
  <si>
    <t>New Pad</t>
  </si>
  <si>
    <t>Old Pad</t>
  </si>
  <si>
    <t>Velocidad</t>
  </si>
  <si>
    <t>Caida presión</t>
  </si>
  <si>
    <r>
      <t>∆</t>
    </r>
    <r>
      <rPr>
        <sz val="12.65"/>
        <color theme="1"/>
        <rFont val="Calibri"/>
        <family val="2"/>
      </rPr>
      <t>P</t>
    </r>
    <r>
      <rPr>
        <vertAlign val="subscript"/>
        <sz val="12.65"/>
        <color theme="1"/>
        <rFont val="Calibri"/>
        <family val="2"/>
      </rPr>
      <t xml:space="preserve"> new </t>
    </r>
    <r>
      <rPr>
        <sz val="12.65"/>
        <color theme="1"/>
        <rFont val="Calibri"/>
        <family val="2"/>
      </rPr>
      <t>(Pa)</t>
    </r>
  </si>
  <si>
    <r>
      <t>∆</t>
    </r>
    <r>
      <rPr>
        <sz val="12.65"/>
        <color theme="1"/>
        <rFont val="Calibri"/>
        <family val="2"/>
      </rPr>
      <t>P</t>
    </r>
    <r>
      <rPr>
        <vertAlign val="subscript"/>
        <sz val="12.65"/>
        <color theme="1"/>
        <rFont val="Calibri"/>
        <family val="2"/>
      </rPr>
      <t xml:space="preserve"> old </t>
    </r>
    <r>
      <rPr>
        <sz val="12.65"/>
        <color theme="1"/>
        <rFont val="Calibri"/>
        <family val="2"/>
      </rPr>
      <t>(Pa)</t>
    </r>
  </si>
  <si>
    <t>Dif. (old&amp;new)</t>
  </si>
  <si>
    <t>Incremento (%)</t>
  </si>
  <si>
    <t>MEDIA</t>
  </si>
  <si>
    <t>Eficiencia</t>
  </si>
  <si>
    <r>
      <t>Ƞ</t>
    </r>
    <r>
      <rPr>
        <vertAlign val="subscript"/>
        <sz val="12.65"/>
        <color theme="1"/>
        <rFont val="Calibri"/>
        <family val="2"/>
      </rPr>
      <t xml:space="preserve"> new </t>
    </r>
    <r>
      <rPr>
        <sz val="12.65"/>
        <color theme="1"/>
        <rFont val="Calibri"/>
        <family val="2"/>
      </rPr>
      <t>(Pa)</t>
    </r>
  </si>
  <si>
    <r>
      <t>Ƞ</t>
    </r>
    <r>
      <rPr>
        <vertAlign val="subscript"/>
        <sz val="12.65"/>
        <color theme="1"/>
        <rFont val="Calibri"/>
        <family val="2"/>
      </rPr>
      <t xml:space="preserve"> old </t>
    </r>
    <r>
      <rPr>
        <sz val="12.65"/>
        <color theme="1"/>
        <rFont val="Calibri"/>
        <family val="2"/>
      </rPr>
      <t>(Pa)</t>
    </r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</si>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</sst>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;@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2.65"/>
      <color theme="1"/>
      <name val="Calibri"/>
      <family val="2"/>
    </font>
    <font>
      <vertAlign val="subscript"/>
      <sz val="12.6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14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/>
    <xf numFmtId="0" fontId="2" fillId="0" borderId="0" xfId="0" applyFont="1"/>
    <xf numFmtId="2" fontId="2" fillId="0" borderId="0" xfId="0" applyNumberFormat="1" applyFont="1"/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'Graf. Tª, HR, Rad.'!$B$2</c:f>
              <c:strCache>
                <c:ptCount val="1"/>
                <c:pt idx="0">
                  <c:v>Max Temp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'Graf. Tª, HR, Rad.'!$A$3:$A$216</c:f>
              <c:numCache>
                <c:formatCode>[$-409]d\-mmm;@</c:formatCode>
                <c:ptCount val="214"/>
                <c:pt idx="0">
                  <c:v>43769</c:v>
                </c:pt>
                <c:pt idx="1">
                  <c:v>43768</c:v>
                </c:pt>
                <c:pt idx="2">
                  <c:v>43767</c:v>
                </c:pt>
                <c:pt idx="3">
                  <c:v>43766</c:v>
                </c:pt>
                <c:pt idx="4">
                  <c:v>43765</c:v>
                </c:pt>
                <c:pt idx="5">
                  <c:v>43764</c:v>
                </c:pt>
                <c:pt idx="6">
                  <c:v>43763</c:v>
                </c:pt>
                <c:pt idx="7">
                  <c:v>43762</c:v>
                </c:pt>
                <c:pt idx="8">
                  <c:v>43761</c:v>
                </c:pt>
                <c:pt idx="9">
                  <c:v>43760</c:v>
                </c:pt>
                <c:pt idx="10">
                  <c:v>43759</c:v>
                </c:pt>
                <c:pt idx="11">
                  <c:v>43758</c:v>
                </c:pt>
                <c:pt idx="12">
                  <c:v>43757</c:v>
                </c:pt>
                <c:pt idx="13">
                  <c:v>43756</c:v>
                </c:pt>
                <c:pt idx="14">
                  <c:v>43755</c:v>
                </c:pt>
                <c:pt idx="15">
                  <c:v>43754</c:v>
                </c:pt>
                <c:pt idx="16">
                  <c:v>43753</c:v>
                </c:pt>
                <c:pt idx="17">
                  <c:v>43752</c:v>
                </c:pt>
                <c:pt idx="18">
                  <c:v>43751</c:v>
                </c:pt>
                <c:pt idx="19">
                  <c:v>43750</c:v>
                </c:pt>
                <c:pt idx="20">
                  <c:v>43749</c:v>
                </c:pt>
                <c:pt idx="21">
                  <c:v>43748</c:v>
                </c:pt>
                <c:pt idx="22">
                  <c:v>43747</c:v>
                </c:pt>
                <c:pt idx="23">
                  <c:v>43746</c:v>
                </c:pt>
                <c:pt idx="24">
                  <c:v>43745</c:v>
                </c:pt>
                <c:pt idx="25">
                  <c:v>43744</c:v>
                </c:pt>
                <c:pt idx="26">
                  <c:v>43743</c:v>
                </c:pt>
                <c:pt idx="27">
                  <c:v>43742</c:v>
                </c:pt>
                <c:pt idx="28">
                  <c:v>43741</c:v>
                </c:pt>
                <c:pt idx="29">
                  <c:v>43740</c:v>
                </c:pt>
                <c:pt idx="30">
                  <c:v>43739</c:v>
                </c:pt>
                <c:pt idx="31">
                  <c:v>43738</c:v>
                </c:pt>
                <c:pt idx="32">
                  <c:v>43737</c:v>
                </c:pt>
                <c:pt idx="33">
                  <c:v>43736</c:v>
                </c:pt>
                <c:pt idx="34">
                  <c:v>43735</c:v>
                </c:pt>
                <c:pt idx="35">
                  <c:v>43734</c:v>
                </c:pt>
                <c:pt idx="36">
                  <c:v>43733</c:v>
                </c:pt>
                <c:pt idx="37">
                  <c:v>43732</c:v>
                </c:pt>
                <c:pt idx="38">
                  <c:v>43731</c:v>
                </c:pt>
                <c:pt idx="39">
                  <c:v>43730</c:v>
                </c:pt>
                <c:pt idx="40">
                  <c:v>43729</c:v>
                </c:pt>
                <c:pt idx="41">
                  <c:v>43728</c:v>
                </c:pt>
                <c:pt idx="42">
                  <c:v>43727</c:v>
                </c:pt>
                <c:pt idx="43">
                  <c:v>43726</c:v>
                </c:pt>
                <c:pt idx="44">
                  <c:v>43725</c:v>
                </c:pt>
                <c:pt idx="45">
                  <c:v>43724</c:v>
                </c:pt>
                <c:pt idx="46">
                  <c:v>43723</c:v>
                </c:pt>
                <c:pt idx="47">
                  <c:v>43722</c:v>
                </c:pt>
                <c:pt idx="48">
                  <c:v>43721</c:v>
                </c:pt>
                <c:pt idx="49">
                  <c:v>43720</c:v>
                </c:pt>
                <c:pt idx="50">
                  <c:v>43719</c:v>
                </c:pt>
                <c:pt idx="51">
                  <c:v>43718</c:v>
                </c:pt>
                <c:pt idx="52">
                  <c:v>43717</c:v>
                </c:pt>
                <c:pt idx="53">
                  <c:v>43716</c:v>
                </c:pt>
                <c:pt idx="54">
                  <c:v>43715</c:v>
                </c:pt>
                <c:pt idx="55">
                  <c:v>43714</c:v>
                </c:pt>
                <c:pt idx="56">
                  <c:v>43713</c:v>
                </c:pt>
                <c:pt idx="57">
                  <c:v>43712</c:v>
                </c:pt>
                <c:pt idx="58">
                  <c:v>43711</c:v>
                </c:pt>
                <c:pt idx="59">
                  <c:v>43710</c:v>
                </c:pt>
                <c:pt idx="60">
                  <c:v>43709</c:v>
                </c:pt>
                <c:pt idx="61">
                  <c:v>43708</c:v>
                </c:pt>
                <c:pt idx="62">
                  <c:v>43707</c:v>
                </c:pt>
                <c:pt idx="63">
                  <c:v>43706</c:v>
                </c:pt>
                <c:pt idx="64">
                  <c:v>43705</c:v>
                </c:pt>
                <c:pt idx="65">
                  <c:v>43704</c:v>
                </c:pt>
                <c:pt idx="66">
                  <c:v>43703</c:v>
                </c:pt>
                <c:pt idx="67">
                  <c:v>43702</c:v>
                </c:pt>
                <c:pt idx="68">
                  <c:v>43701</c:v>
                </c:pt>
                <c:pt idx="69">
                  <c:v>43700</c:v>
                </c:pt>
                <c:pt idx="70">
                  <c:v>43699</c:v>
                </c:pt>
                <c:pt idx="71">
                  <c:v>43698</c:v>
                </c:pt>
                <c:pt idx="72">
                  <c:v>43697</c:v>
                </c:pt>
                <c:pt idx="73">
                  <c:v>43696</c:v>
                </c:pt>
                <c:pt idx="74">
                  <c:v>43695</c:v>
                </c:pt>
                <c:pt idx="75">
                  <c:v>43694</c:v>
                </c:pt>
                <c:pt idx="76">
                  <c:v>43693</c:v>
                </c:pt>
                <c:pt idx="77">
                  <c:v>43692</c:v>
                </c:pt>
                <c:pt idx="78">
                  <c:v>43691</c:v>
                </c:pt>
                <c:pt idx="79">
                  <c:v>43690</c:v>
                </c:pt>
                <c:pt idx="80">
                  <c:v>43689</c:v>
                </c:pt>
                <c:pt idx="81">
                  <c:v>43688</c:v>
                </c:pt>
                <c:pt idx="82">
                  <c:v>43687</c:v>
                </c:pt>
                <c:pt idx="83">
                  <c:v>43686</c:v>
                </c:pt>
                <c:pt idx="84">
                  <c:v>43685</c:v>
                </c:pt>
                <c:pt idx="85">
                  <c:v>43684</c:v>
                </c:pt>
                <c:pt idx="86">
                  <c:v>43683</c:v>
                </c:pt>
                <c:pt idx="87">
                  <c:v>43682</c:v>
                </c:pt>
                <c:pt idx="88">
                  <c:v>43681</c:v>
                </c:pt>
                <c:pt idx="89">
                  <c:v>43680</c:v>
                </c:pt>
                <c:pt idx="90">
                  <c:v>43679</c:v>
                </c:pt>
                <c:pt idx="91">
                  <c:v>43678</c:v>
                </c:pt>
                <c:pt idx="92">
                  <c:v>43677</c:v>
                </c:pt>
                <c:pt idx="93">
                  <c:v>43676</c:v>
                </c:pt>
                <c:pt idx="94">
                  <c:v>43675</c:v>
                </c:pt>
                <c:pt idx="95">
                  <c:v>43674</c:v>
                </c:pt>
                <c:pt idx="96">
                  <c:v>43673</c:v>
                </c:pt>
                <c:pt idx="97">
                  <c:v>43672</c:v>
                </c:pt>
                <c:pt idx="98">
                  <c:v>43671</c:v>
                </c:pt>
                <c:pt idx="99">
                  <c:v>43670</c:v>
                </c:pt>
                <c:pt idx="100">
                  <c:v>43669</c:v>
                </c:pt>
                <c:pt idx="101">
                  <c:v>43668</c:v>
                </c:pt>
                <c:pt idx="102">
                  <c:v>43667</c:v>
                </c:pt>
                <c:pt idx="103">
                  <c:v>43666</c:v>
                </c:pt>
                <c:pt idx="104">
                  <c:v>43665</c:v>
                </c:pt>
                <c:pt idx="105">
                  <c:v>43664</c:v>
                </c:pt>
                <c:pt idx="106">
                  <c:v>43663</c:v>
                </c:pt>
                <c:pt idx="107">
                  <c:v>43662</c:v>
                </c:pt>
                <c:pt idx="108">
                  <c:v>43661</c:v>
                </c:pt>
                <c:pt idx="109">
                  <c:v>43660</c:v>
                </c:pt>
                <c:pt idx="110">
                  <c:v>43659</c:v>
                </c:pt>
                <c:pt idx="111">
                  <c:v>43658</c:v>
                </c:pt>
                <c:pt idx="112">
                  <c:v>43657</c:v>
                </c:pt>
                <c:pt idx="113">
                  <c:v>43656</c:v>
                </c:pt>
                <c:pt idx="114">
                  <c:v>43655</c:v>
                </c:pt>
                <c:pt idx="115">
                  <c:v>43654</c:v>
                </c:pt>
                <c:pt idx="116">
                  <c:v>43653</c:v>
                </c:pt>
                <c:pt idx="117">
                  <c:v>43652</c:v>
                </c:pt>
                <c:pt idx="118">
                  <c:v>43651</c:v>
                </c:pt>
                <c:pt idx="119">
                  <c:v>43650</c:v>
                </c:pt>
                <c:pt idx="120">
                  <c:v>43649</c:v>
                </c:pt>
                <c:pt idx="121">
                  <c:v>43648</c:v>
                </c:pt>
                <c:pt idx="122">
                  <c:v>43647</c:v>
                </c:pt>
                <c:pt idx="123">
                  <c:v>43646</c:v>
                </c:pt>
                <c:pt idx="124">
                  <c:v>43645</c:v>
                </c:pt>
                <c:pt idx="125">
                  <c:v>43644</c:v>
                </c:pt>
                <c:pt idx="126">
                  <c:v>43643</c:v>
                </c:pt>
                <c:pt idx="127">
                  <c:v>43642</c:v>
                </c:pt>
                <c:pt idx="128">
                  <c:v>43641</c:v>
                </c:pt>
                <c:pt idx="129">
                  <c:v>43640</c:v>
                </c:pt>
                <c:pt idx="130">
                  <c:v>43639</c:v>
                </c:pt>
                <c:pt idx="131">
                  <c:v>43638</c:v>
                </c:pt>
                <c:pt idx="132">
                  <c:v>43637</c:v>
                </c:pt>
                <c:pt idx="133">
                  <c:v>43636</c:v>
                </c:pt>
                <c:pt idx="134">
                  <c:v>43635</c:v>
                </c:pt>
                <c:pt idx="135">
                  <c:v>43634</c:v>
                </c:pt>
                <c:pt idx="136">
                  <c:v>43633</c:v>
                </c:pt>
                <c:pt idx="137">
                  <c:v>43632</c:v>
                </c:pt>
                <c:pt idx="138">
                  <c:v>43631</c:v>
                </c:pt>
                <c:pt idx="139">
                  <c:v>43630</c:v>
                </c:pt>
                <c:pt idx="140">
                  <c:v>43629</c:v>
                </c:pt>
                <c:pt idx="141">
                  <c:v>43628</c:v>
                </c:pt>
                <c:pt idx="142">
                  <c:v>43627</c:v>
                </c:pt>
                <c:pt idx="143">
                  <c:v>43626</c:v>
                </c:pt>
                <c:pt idx="144">
                  <c:v>43625</c:v>
                </c:pt>
                <c:pt idx="145">
                  <c:v>43624</c:v>
                </c:pt>
                <c:pt idx="146">
                  <c:v>43623</c:v>
                </c:pt>
                <c:pt idx="147">
                  <c:v>43622</c:v>
                </c:pt>
                <c:pt idx="148">
                  <c:v>43621</c:v>
                </c:pt>
                <c:pt idx="149">
                  <c:v>43620</c:v>
                </c:pt>
                <c:pt idx="150">
                  <c:v>43619</c:v>
                </c:pt>
                <c:pt idx="151">
                  <c:v>43618</c:v>
                </c:pt>
                <c:pt idx="152">
                  <c:v>43617</c:v>
                </c:pt>
                <c:pt idx="153">
                  <c:v>43616</c:v>
                </c:pt>
                <c:pt idx="154">
                  <c:v>43615</c:v>
                </c:pt>
                <c:pt idx="155">
                  <c:v>43614</c:v>
                </c:pt>
                <c:pt idx="156">
                  <c:v>43613</c:v>
                </c:pt>
                <c:pt idx="157">
                  <c:v>43612</c:v>
                </c:pt>
                <c:pt idx="158">
                  <c:v>43611</c:v>
                </c:pt>
                <c:pt idx="159">
                  <c:v>43610</c:v>
                </c:pt>
                <c:pt idx="160">
                  <c:v>43609</c:v>
                </c:pt>
                <c:pt idx="161">
                  <c:v>43608</c:v>
                </c:pt>
                <c:pt idx="162">
                  <c:v>43607</c:v>
                </c:pt>
                <c:pt idx="163">
                  <c:v>43606</c:v>
                </c:pt>
                <c:pt idx="164">
                  <c:v>43605</c:v>
                </c:pt>
                <c:pt idx="165">
                  <c:v>43604</c:v>
                </c:pt>
                <c:pt idx="166">
                  <c:v>43603</c:v>
                </c:pt>
                <c:pt idx="167">
                  <c:v>43602</c:v>
                </c:pt>
                <c:pt idx="168">
                  <c:v>43601</c:v>
                </c:pt>
                <c:pt idx="169">
                  <c:v>43600</c:v>
                </c:pt>
                <c:pt idx="170">
                  <c:v>43599</c:v>
                </c:pt>
                <c:pt idx="171">
                  <c:v>43598</c:v>
                </c:pt>
                <c:pt idx="172">
                  <c:v>43597</c:v>
                </c:pt>
                <c:pt idx="173">
                  <c:v>43596</c:v>
                </c:pt>
                <c:pt idx="174">
                  <c:v>43595</c:v>
                </c:pt>
                <c:pt idx="175">
                  <c:v>43594</c:v>
                </c:pt>
                <c:pt idx="176">
                  <c:v>43593</c:v>
                </c:pt>
                <c:pt idx="177">
                  <c:v>43592</c:v>
                </c:pt>
                <c:pt idx="178">
                  <c:v>43591</c:v>
                </c:pt>
                <c:pt idx="179">
                  <c:v>43590</c:v>
                </c:pt>
                <c:pt idx="180">
                  <c:v>43589</c:v>
                </c:pt>
                <c:pt idx="181">
                  <c:v>43588</c:v>
                </c:pt>
                <c:pt idx="182">
                  <c:v>43587</c:v>
                </c:pt>
                <c:pt idx="183">
                  <c:v>43586</c:v>
                </c:pt>
                <c:pt idx="184">
                  <c:v>43585</c:v>
                </c:pt>
                <c:pt idx="185">
                  <c:v>43584</c:v>
                </c:pt>
                <c:pt idx="186">
                  <c:v>43583</c:v>
                </c:pt>
                <c:pt idx="187">
                  <c:v>43582</c:v>
                </c:pt>
                <c:pt idx="188">
                  <c:v>43581</c:v>
                </c:pt>
                <c:pt idx="189">
                  <c:v>43580</c:v>
                </c:pt>
                <c:pt idx="190">
                  <c:v>43579</c:v>
                </c:pt>
                <c:pt idx="191">
                  <c:v>43578</c:v>
                </c:pt>
                <c:pt idx="192">
                  <c:v>43577</c:v>
                </c:pt>
                <c:pt idx="193">
                  <c:v>43576</c:v>
                </c:pt>
                <c:pt idx="194">
                  <c:v>43575</c:v>
                </c:pt>
                <c:pt idx="195">
                  <c:v>43574</c:v>
                </c:pt>
                <c:pt idx="196">
                  <c:v>43573</c:v>
                </c:pt>
                <c:pt idx="197">
                  <c:v>43572</c:v>
                </c:pt>
                <c:pt idx="198">
                  <c:v>43571</c:v>
                </c:pt>
                <c:pt idx="199">
                  <c:v>43570</c:v>
                </c:pt>
                <c:pt idx="200">
                  <c:v>43569</c:v>
                </c:pt>
                <c:pt idx="201">
                  <c:v>43568</c:v>
                </c:pt>
                <c:pt idx="202">
                  <c:v>43567</c:v>
                </c:pt>
                <c:pt idx="203">
                  <c:v>43566</c:v>
                </c:pt>
                <c:pt idx="204">
                  <c:v>43565</c:v>
                </c:pt>
                <c:pt idx="205">
                  <c:v>43564</c:v>
                </c:pt>
                <c:pt idx="206">
                  <c:v>43563</c:v>
                </c:pt>
                <c:pt idx="207">
                  <c:v>43562</c:v>
                </c:pt>
                <c:pt idx="208">
                  <c:v>43561</c:v>
                </c:pt>
                <c:pt idx="209">
                  <c:v>43560</c:v>
                </c:pt>
                <c:pt idx="210">
                  <c:v>43559</c:v>
                </c:pt>
                <c:pt idx="211">
                  <c:v>43558</c:v>
                </c:pt>
                <c:pt idx="212">
                  <c:v>43557</c:v>
                </c:pt>
                <c:pt idx="213">
                  <c:v>43556</c:v>
                </c:pt>
              </c:numCache>
            </c:numRef>
          </c:xVal>
          <c:yVal>
            <c:numRef>
              <c:f>'Graf. Tª, HR, Rad.'!$B$3:$B$216</c:f>
              <c:numCache>
                <c:formatCode>0.00</c:formatCode>
                <c:ptCount val="214"/>
                <c:pt idx="0">
                  <c:v>22.527272727272727</c:v>
                </c:pt>
                <c:pt idx="1">
                  <c:v>22.527272727272727</c:v>
                </c:pt>
                <c:pt idx="2">
                  <c:v>22.572727272727271</c:v>
                </c:pt>
                <c:pt idx="3">
                  <c:v>23.336363636363636</c:v>
                </c:pt>
                <c:pt idx="4">
                  <c:v>24.827272727272728</c:v>
                </c:pt>
                <c:pt idx="5">
                  <c:v>25.045454545454547</c:v>
                </c:pt>
                <c:pt idx="6">
                  <c:v>25.481818181818184</c:v>
                </c:pt>
                <c:pt idx="7">
                  <c:v>24.472727272727273</c:v>
                </c:pt>
                <c:pt idx="8">
                  <c:v>24.372727272727271</c:v>
                </c:pt>
                <c:pt idx="9">
                  <c:v>24.509090909090904</c:v>
                </c:pt>
                <c:pt idx="10">
                  <c:v>24.34545454545454</c:v>
                </c:pt>
                <c:pt idx="11">
                  <c:v>24.554545454545458</c:v>
                </c:pt>
                <c:pt idx="12">
                  <c:v>24.127272727272725</c:v>
                </c:pt>
                <c:pt idx="13">
                  <c:v>24.981818181818184</c:v>
                </c:pt>
                <c:pt idx="14">
                  <c:v>25.072727272727274</c:v>
                </c:pt>
                <c:pt idx="15">
                  <c:v>24.972727272727273</c:v>
                </c:pt>
                <c:pt idx="16">
                  <c:v>25.018181818181816</c:v>
                </c:pt>
                <c:pt idx="17">
                  <c:v>25.163636363636364</c:v>
                </c:pt>
                <c:pt idx="18">
                  <c:v>25.818181818181817</c:v>
                </c:pt>
                <c:pt idx="19">
                  <c:v>25.790909090909089</c:v>
                </c:pt>
                <c:pt idx="20">
                  <c:v>25.954545454545453</c:v>
                </c:pt>
                <c:pt idx="21">
                  <c:v>25.827272727272728</c:v>
                </c:pt>
                <c:pt idx="22">
                  <c:v>25.827272727272724</c:v>
                </c:pt>
                <c:pt idx="23">
                  <c:v>26.481818181818184</c:v>
                </c:pt>
                <c:pt idx="24">
                  <c:v>26.318181818181817</c:v>
                </c:pt>
                <c:pt idx="25">
                  <c:v>26.25454545454545</c:v>
                </c:pt>
                <c:pt idx="26">
                  <c:v>27.181818181818176</c:v>
                </c:pt>
                <c:pt idx="27">
                  <c:v>26.554545454545451</c:v>
                </c:pt>
                <c:pt idx="28">
                  <c:v>27.690909090909088</c:v>
                </c:pt>
                <c:pt idx="29">
                  <c:v>27.027272727272727</c:v>
                </c:pt>
                <c:pt idx="30">
                  <c:v>25.912539184952973</c:v>
                </c:pt>
                <c:pt idx="31">
                  <c:v>26.963636363636361</c:v>
                </c:pt>
                <c:pt idx="32">
                  <c:v>26.172727272727272</c:v>
                </c:pt>
                <c:pt idx="33">
                  <c:v>27.181818181818183</c:v>
                </c:pt>
                <c:pt idx="34">
                  <c:v>27.445454545454549</c:v>
                </c:pt>
                <c:pt idx="35">
                  <c:v>28.445454545454549</c:v>
                </c:pt>
                <c:pt idx="36">
                  <c:v>27.754545454545454</c:v>
                </c:pt>
                <c:pt idx="37">
                  <c:v>27.854545454545452</c:v>
                </c:pt>
                <c:pt idx="38">
                  <c:v>27.645454545454548</c:v>
                </c:pt>
                <c:pt idx="39">
                  <c:v>27.981818181818184</c:v>
                </c:pt>
                <c:pt idx="40">
                  <c:v>25.745454545454546</c:v>
                </c:pt>
                <c:pt idx="41">
                  <c:v>28.29</c:v>
                </c:pt>
                <c:pt idx="42">
                  <c:v>28.439999999999998</c:v>
                </c:pt>
                <c:pt idx="43">
                  <c:v>27.05</c:v>
                </c:pt>
                <c:pt idx="44">
                  <c:v>27.5</c:v>
                </c:pt>
                <c:pt idx="45">
                  <c:v>27.709090909090904</c:v>
                </c:pt>
                <c:pt idx="46">
                  <c:v>27.990909090909089</c:v>
                </c:pt>
                <c:pt idx="47">
                  <c:v>28.881818181818186</c:v>
                </c:pt>
                <c:pt idx="48">
                  <c:v>30.036363636363635</c:v>
                </c:pt>
                <c:pt idx="49">
                  <c:v>30.872727272727275</c:v>
                </c:pt>
                <c:pt idx="50">
                  <c:v>29.681818181818176</c:v>
                </c:pt>
                <c:pt idx="51">
                  <c:v>28.863636363636363</c:v>
                </c:pt>
                <c:pt idx="52">
                  <c:v>29.227272727272723</c:v>
                </c:pt>
                <c:pt idx="53">
                  <c:v>29.272727272727273</c:v>
                </c:pt>
                <c:pt idx="54">
                  <c:v>29.790909090909089</c:v>
                </c:pt>
                <c:pt idx="55">
                  <c:v>30.272727272727273</c:v>
                </c:pt>
                <c:pt idx="56">
                  <c:v>30.672727272727272</c:v>
                </c:pt>
                <c:pt idx="57">
                  <c:v>30.018181818181816</c:v>
                </c:pt>
                <c:pt idx="58">
                  <c:v>29.545454545454547</c:v>
                </c:pt>
                <c:pt idx="59">
                  <c:v>29.75454545454545</c:v>
                </c:pt>
                <c:pt idx="60">
                  <c:v>31.005015673981191</c:v>
                </c:pt>
                <c:pt idx="61">
                  <c:v>30.927272727272733</c:v>
                </c:pt>
                <c:pt idx="62">
                  <c:v>30.927272727272733</c:v>
                </c:pt>
                <c:pt idx="63">
                  <c:v>30.8</c:v>
                </c:pt>
                <c:pt idx="64">
                  <c:v>32.427272727272729</c:v>
                </c:pt>
                <c:pt idx="65">
                  <c:v>32.309090909090905</c:v>
                </c:pt>
                <c:pt idx="66">
                  <c:v>31.74545454545455</c:v>
                </c:pt>
                <c:pt idx="67">
                  <c:v>31.109090909090909</c:v>
                </c:pt>
                <c:pt idx="68">
                  <c:v>30.445454545454542</c:v>
                </c:pt>
                <c:pt idx="69">
                  <c:v>31.154545454545453</c:v>
                </c:pt>
                <c:pt idx="70">
                  <c:v>30.636363636363637</c:v>
                </c:pt>
                <c:pt idx="71">
                  <c:v>32.663636363636364</c:v>
                </c:pt>
                <c:pt idx="72">
                  <c:v>32.590909090909093</c:v>
                </c:pt>
                <c:pt idx="73">
                  <c:v>31.736363636363638</c:v>
                </c:pt>
                <c:pt idx="74">
                  <c:v>31.709090909090914</c:v>
                </c:pt>
                <c:pt idx="75">
                  <c:v>31.190909090909088</c:v>
                </c:pt>
                <c:pt idx="76">
                  <c:v>30.936363636363634</c:v>
                </c:pt>
                <c:pt idx="77">
                  <c:v>31.290909090909089</c:v>
                </c:pt>
                <c:pt idx="78">
                  <c:v>31.74545454545455</c:v>
                </c:pt>
                <c:pt idx="79">
                  <c:v>31.681818181818183</c:v>
                </c:pt>
                <c:pt idx="80">
                  <c:v>32.18181818181818</c:v>
                </c:pt>
                <c:pt idx="81">
                  <c:v>32.381818181818183</c:v>
                </c:pt>
                <c:pt idx="82">
                  <c:v>31.336363636363636</c:v>
                </c:pt>
                <c:pt idx="83">
                  <c:v>31.572727272727267</c:v>
                </c:pt>
                <c:pt idx="84">
                  <c:v>32.927272727272729</c:v>
                </c:pt>
                <c:pt idx="85">
                  <c:v>32.136363636363633</c:v>
                </c:pt>
                <c:pt idx="86">
                  <c:v>30.836363636363636</c:v>
                </c:pt>
                <c:pt idx="87">
                  <c:v>30.699999999999992</c:v>
                </c:pt>
                <c:pt idx="88">
                  <c:v>30.518181818181816</c:v>
                </c:pt>
                <c:pt idx="89">
                  <c:v>31.690909090909098</c:v>
                </c:pt>
                <c:pt idx="90">
                  <c:v>32.136363636363633</c:v>
                </c:pt>
                <c:pt idx="91">
                  <c:v>32.606583072100314</c:v>
                </c:pt>
                <c:pt idx="92">
                  <c:v>31.027272727272727</c:v>
                </c:pt>
                <c:pt idx="93">
                  <c:v>31.027272727272727</c:v>
                </c:pt>
                <c:pt idx="94">
                  <c:v>29.745454545454546</c:v>
                </c:pt>
                <c:pt idx="95">
                  <c:v>30.981818181818184</c:v>
                </c:pt>
                <c:pt idx="96">
                  <c:v>30.74545454545455</c:v>
                </c:pt>
                <c:pt idx="97">
                  <c:v>30.481818181818184</c:v>
                </c:pt>
                <c:pt idx="98">
                  <c:v>31.40909090909091</c:v>
                </c:pt>
                <c:pt idx="99">
                  <c:v>29.872727272727275</c:v>
                </c:pt>
                <c:pt idx="100">
                  <c:v>30.681818181818183</c:v>
                </c:pt>
                <c:pt idx="101">
                  <c:v>30.118181818181814</c:v>
                </c:pt>
                <c:pt idx="102">
                  <c:v>30.636363636363637</c:v>
                </c:pt>
                <c:pt idx="103">
                  <c:v>30.2</c:v>
                </c:pt>
                <c:pt idx="104">
                  <c:v>31.099999999999998</c:v>
                </c:pt>
                <c:pt idx="105">
                  <c:v>32.245454545454542</c:v>
                </c:pt>
                <c:pt idx="106">
                  <c:v>32.463636363636368</c:v>
                </c:pt>
                <c:pt idx="107">
                  <c:v>30.927272727272726</c:v>
                </c:pt>
                <c:pt idx="108">
                  <c:v>31.181818181818183</c:v>
                </c:pt>
                <c:pt idx="109">
                  <c:v>29.845454545454551</c:v>
                </c:pt>
                <c:pt idx="110">
                  <c:v>30.1</c:v>
                </c:pt>
                <c:pt idx="111">
                  <c:v>29.145454545454548</c:v>
                </c:pt>
                <c:pt idx="112">
                  <c:v>28.9</c:v>
                </c:pt>
                <c:pt idx="113">
                  <c:v>28.854545454545452</c:v>
                </c:pt>
                <c:pt idx="114">
                  <c:v>30.300000000000008</c:v>
                </c:pt>
                <c:pt idx="115">
                  <c:v>31.445454545454542</c:v>
                </c:pt>
                <c:pt idx="116">
                  <c:v>31.499999999999996</c:v>
                </c:pt>
                <c:pt idx="117">
                  <c:v>31.327272727272724</c:v>
                </c:pt>
                <c:pt idx="118">
                  <c:v>29.127272727272725</c:v>
                </c:pt>
                <c:pt idx="119">
                  <c:v>30.527272727272727</c:v>
                </c:pt>
                <c:pt idx="120">
                  <c:v>30.427272727272722</c:v>
                </c:pt>
                <c:pt idx="121">
                  <c:v>28.59090909090909</c:v>
                </c:pt>
                <c:pt idx="122">
                  <c:v>29.650783699059563</c:v>
                </c:pt>
                <c:pt idx="123">
                  <c:v>29.863636363636363</c:v>
                </c:pt>
                <c:pt idx="124">
                  <c:v>30.009090909090911</c:v>
                </c:pt>
                <c:pt idx="125">
                  <c:v>29.40909090909091</c:v>
                </c:pt>
                <c:pt idx="126">
                  <c:v>28.709090909090911</c:v>
                </c:pt>
                <c:pt idx="127">
                  <c:v>28.954545454545453</c:v>
                </c:pt>
                <c:pt idx="128">
                  <c:v>29.936363636363634</c:v>
                </c:pt>
                <c:pt idx="129">
                  <c:v>29.809090909090909</c:v>
                </c:pt>
                <c:pt idx="130">
                  <c:v>29.363636363636363</c:v>
                </c:pt>
                <c:pt idx="131">
                  <c:v>28.936363636363637</c:v>
                </c:pt>
                <c:pt idx="132">
                  <c:v>28.609090909090913</c:v>
                </c:pt>
                <c:pt idx="133">
                  <c:v>28.190909090909091</c:v>
                </c:pt>
                <c:pt idx="134">
                  <c:v>28.190909090909091</c:v>
                </c:pt>
                <c:pt idx="135">
                  <c:v>28.90909090909091</c:v>
                </c:pt>
                <c:pt idx="136">
                  <c:v>27.563636363636363</c:v>
                </c:pt>
                <c:pt idx="137">
                  <c:v>27.854545454545452</c:v>
                </c:pt>
                <c:pt idx="138">
                  <c:v>26.963636363636365</c:v>
                </c:pt>
                <c:pt idx="139">
                  <c:v>28.436363636363641</c:v>
                </c:pt>
                <c:pt idx="140">
                  <c:v>27.33636363636364</c:v>
                </c:pt>
                <c:pt idx="141">
                  <c:v>28.181818181818176</c:v>
                </c:pt>
                <c:pt idx="142">
                  <c:v>26.318181818181817</c:v>
                </c:pt>
                <c:pt idx="143">
                  <c:v>26.127272727272725</c:v>
                </c:pt>
                <c:pt idx="144">
                  <c:v>25.3</c:v>
                </c:pt>
                <c:pt idx="145">
                  <c:v>27.127272727272725</c:v>
                </c:pt>
                <c:pt idx="146">
                  <c:v>26.9</c:v>
                </c:pt>
                <c:pt idx="147">
                  <c:v>26.609090909090909</c:v>
                </c:pt>
                <c:pt idx="148">
                  <c:v>26.5</c:v>
                </c:pt>
                <c:pt idx="149">
                  <c:v>26.6</c:v>
                </c:pt>
                <c:pt idx="150">
                  <c:v>25.545454545454547</c:v>
                </c:pt>
                <c:pt idx="151">
                  <c:v>26.290909090909089</c:v>
                </c:pt>
                <c:pt idx="152">
                  <c:v>26.629467084639497</c:v>
                </c:pt>
                <c:pt idx="153">
                  <c:v>25.336363636363636</c:v>
                </c:pt>
                <c:pt idx="154">
                  <c:v>25.336363636363636</c:v>
                </c:pt>
                <c:pt idx="155">
                  <c:v>24.8</c:v>
                </c:pt>
                <c:pt idx="156">
                  <c:v>26.081818181818178</c:v>
                </c:pt>
                <c:pt idx="157">
                  <c:v>25.018181818181823</c:v>
                </c:pt>
                <c:pt idx="158">
                  <c:v>24.627272727272725</c:v>
                </c:pt>
                <c:pt idx="159">
                  <c:v>25.563636363636366</c:v>
                </c:pt>
                <c:pt idx="160">
                  <c:v>25.718181818181822</c:v>
                </c:pt>
                <c:pt idx="161">
                  <c:v>25.527272727272727</c:v>
                </c:pt>
                <c:pt idx="162">
                  <c:v>23.527272727272727</c:v>
                </c:pt>
                <c:pt idx="163">
                  <c:v>24.40909090909091</c:v>
                </c:pt>
                <c:pt idx="164">
                  <c:v>24.954545454545453</c:v>
                </c:pt>
                <c:pt idx="165">
                  <c:v>23.74545454545455</c:v>
                </c:pt>
                <c:pt idx="166">
                  <c:v>24.481818181818184</c:v>
                </c:pt>
                <c:pt idx="167">
                  <c:v>24.74545454545455</c:v>
                </c:pt>
                <c:pt idx="168">
                  <c:v>24.363636363636363</c:v>
                </c:pt>
                <c:pt idx="169">
                  <c:v>24.33636363636364</c:v>
                </c:pt>
                <c:pt idx="170">
                  <c:v>24.536363636363639</c:v>
                </c:pt>
                <c:pt idx="171">
                  <c:v>24.400000000000002</c:v>
                </c:pt>
                <c:pt idx="172">
                  <c:v>24.65454545454546</c:v>
                </c:pt>
                <c:pt idx="173">
                  <c:v>24.081818181818178</c:v>
                </c:pt>
                <c:pt idx="174">
                  <c:v>26.227272727272727</c:v>
                </c:pt>
                <c:pt idx="175">
                  <c:v>24.163636363636364</c:v>
                </c:pt>
                <c:pt idx="176">
                  <c:v>23.472727272727276</c:v>
                </c:pt>
                <c:pt idx="177">
                  <c:v>24.509090909090904</c:v>
                </c:pt>
                <c:pt idx="178">
                  <c:v>24.281818181818178</c:v>
                </c:pt>
                <c:pt idx="179">
                  <c:v>22.945454545454542</c:v>
                </c:pt>
                <c:pt idx="180">
                  <c:v>23.318181818181817</c:v>
                </c:pt>
                <c:pt idx="181">
                  <c:v>24.490909090909096</c:v>
                </c:pt>
                <c:pt idx="182">
                  <c:v>21.981818181818177</c:v>
                </c:pt>
                <c:pt idx="183">
                  <c:v>22.34075235109718</c:v>
                </c:pt>
                <c:pt idx="184">
                  <c:v>20.818181818181817</c:v>
                </c:pt>
                <c:pt idx="185">
                  <c:v>21.727272727272723</c:v>
                </c:pt>
                <c:pt idx="186">
                  <c:v>22.054545454545458</c:v>
                </c:pt>
                <c:pt idx="187">
                  <c:v>22.90909090909091</c:v>
                </c:pt>
                <c:pt idx="188">
                  <c:v>22.5</c:v>
                </c:pt>
                <c:pt idx="189">
                  <c:v>22.518181818181819</c:v>
                </c:pt>
                <c:pt idx="190">
                  <c:v>23.254545454545454</c:v>
                </c:pt>
                <c:pt idx="191">
                  <c:v>22.618181818181821</c:v>
                </c:pt>
                <c:pt idx="192">
                  <c:v>22.163636363636368</c:v>
                </c:pt>
                <c:pt idx="193">
                  <c:v>22.618181818181817</c:v>
                </c:pt>
                <c:pt idx="194">
                  <c:v>22.236363636363638</c:v>
                </c:pt>
                <c:pt idx="195">
                  <c:v>21.263636363636365</c:v>
                </c:pt>
                <c:pt idx="196">
                  <c:v>22.036363636363635</c:v>
                </c:pt>
                <c:pt idx="197">
                  <c:v>21.781818181818185</c:v>
                </c:pt>
                <c:pt idx="198">
                  <c:v>21.136363636363637</c:v>
                </c:pt>
                <c:pt idx="199">
                  <c:v>21.454545454545453</c:v>
                </c:pt>
                <c:pt idx="200">
                  <c:v>22.772727272727277</c:v>
                </c:pt>
                <c:pt idx="201">
                  <c:v>21.818181818181813</c:v>
                </c:pt>
                <c:pt idx="202">
                  <c:v>20.763636363636365</c:v>
                </c:pt>
                <c:pt idx="203">
                  <c:v>20.845454545454547</c:v>
                </c:pt>
                <c:pt idx="204">
                  <c:v>20.972727272727273</c:v>
                </c:pt>
                <c:pt idx="205">
                  <c:v>21.700000000000003</c:v>
                </c:pt>
                <c:pt idx="206">
                  <c:v>20.927272727272729</c:v>
                </c:pt>
                <c:pt idx="207">
                  <c:v>20.890909090909091</c:v>
                </c:pt>
                <c:pt idx="208">
                  <c:v>21.599999999999998</c:v>
                </c:pt>
                <c:pt idx="209">
                  <c:v>20.690909090909091</c:v>
                </c:pt>
                <c:pt idx="210">
                  <c:v>20.545454545454543</c:v>
                </c:pt>
                <c:pt idx="211">
                  <c:v>19.981818181818184</c:v>
                </c:pt>
                <c:pt idx="212">
                  <c:v>20.400000000000002</c:v>
                </c:pt>
                <c:pt idx="213">
                  <c:v>22.024764890282128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A3-4E5B-85D1-4E013B328E64}"/>
            </c:ext>
          </c:extLst>
        </c:ser>
        <c:ser>
          <c:idx val="2"/>
          <c:order val="1"/>
          <c:tx>
            <c:strRef>
              <c:f>'Graf. Tª, HR, Rad.'!$C$2</c:f>
              <c:strCache>
                <c:ptCount val="1"/>
                <c:pt idx="0">
                  <c:v>Mean Temp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'Graf. Tª, HR, Rad.'!$A$3:$A$216</c:f>
              <c:numCache>
                <c:formatCode>[$-409]d\-mmm;@</c:formatCode>
                <c:ptCount val="214"/>
                <c:pt idx="0">
                  <c:v>43769</c:v>
                </c:pt>
                <c:pt idx="1">
                  <c:v>43768</c:v>
                </c:pt>
                <c:pt idx="2">
                  <c:v>43767</c:v>
                </c:pt>
                <c:pt idx="3">
                  <c:v>43766</c:v>
                </c:pt>
                <c:pt idx="4">
                  <c:v>43765</c:v>
                </c:pt>
                <c:pt idx="5">
                  <c:v>43764</c:v>
                </c:pt>
                <c:pt idx="6">
                  <c:v>43763</c:v>
                </c:pt>
                <c:pt idx="7">
                  <c:v>43762</c:v>
                </c:pt>
                <c:pt idx="8">
                  <c:v>43761</c:v>
                </c:pt>
                <c:pt idx="9">
                  <c:v>43760</c:v>
                </c:pt>
                <c:pt idx="10">
                  <c:v>43759</c:v>
                </c:pt>
                <c:pt idx="11">
                  <c:v>43758</c:v>
                </c:pt>
                <c:pt idx="12">
                  <c:v>43757</c:v>
                </c:pt>
                <c:pt idx="13">
                  <c:v>43756</c:v>
                </c:pt>
                <c:pt idx="14">
                  <c:v>43755</c:v>
                </c:pt>
                <c:pt idx="15">
                  <c:v>43754</c:v>
                </c:pt>
                <c:pt idx="16">
                  <c:v>43753</c:v>
                </c:pt>
                <c:pt idx="17">
                  <c:v>43752</c:v>
                </c:pt>
                <c:pt idx="18">
                  <c:v>43751</c:v>
                </c:pt>
                <c:pt idx="19">
                  <c:v>43750</c:v>
                </c:pt>
                <c:pt idx="20">
                  <c:v>43749</c:v>
                </c:pt>
                <c:pt idx="21">
                  <c:v>43748</c:v>
                </c:pt>
                <c:pt idx="22">
                  <c:v>43747</c:v>
                </c:pt>
                <c:pt idx="23">
                  <c:v>43746</c:v>
                </c:pt>
                <c:pt idx="24">
                  <c:v>43745</c:v>
                </c:pt>
                <c:pt idx="25">
                  <c:v>43744</c:v>
                </c:pt>
                <c:pt idx="26">
                  <c:v>43743</c:v>
                </c:pt>
                <c:pt idx="27">
                  <c:v>43742</c:v>
                </c:pt>
                <c:pt idx="28">
                  <c:v>43741</c:v>
                </c:pt>
                <c:pt idx="29">
                  <c:v>43740</c:v>
                </c:pt>
                <c:pt idx="30">
                  <c:v>43739</c:v>
                </c:pt>
                <c:pt idx="31">
                  <c:v>43738</c:v>
                </c:pt>
                <c:pt idx="32">
                  <c:v>43737</c:v>
                </c:pt>
                <c:pt idx="33">
                  <c:v>43736</c:v>
                </c:pt>
                <c:pt idx="34">
                  <c:v>43735</c:v>
                </c:pt>
                <c:pt idx="35">
                  <c:v>43734</c:v>
                </c:pt>
                <c:pt idx="36">
                  <c:v>43733</c:v>
                </c:pt>
                <c:pt idx="37">
                  <c:v>43732</c:v>
                </c:pt>
                <c:pt idx="38">
                  <c:v>43731</c:v>
                </c:pt>
                <c:pt idx="39">
                  <c:v>43730</c:v>
                </c:pt>
                <c:pt idx="40">
                  <c:v>43729</c:v>
                </c:pt>
                <c:pt idx="41">
                  <c:v>43728</c:v>
                </c:pt>
                <c:pt idx="42">
                  <c:v>43727</c:v>
                </c:pt>
                <c:pt idx="43">
                  <c:v>43726</c:v>
                </c:pt>
                <c:pt idx="44">
                  <c:v>43725</c:v>
                </c:pt>
                <c:pt idx="45">
                  <c:v>43724</c:v>
                </c:pt>
                <c:pt idx="46">
                  <c:v>43723</c:v>
                </c:pt>
                <c:pt idx="47">
                  <c:v>43722</c:v>
                </c:pt>
                <c:pt idx="48">
                  <c:v>43721</c:v>
                </c:pt>
                <c:pt idx="49">
                  <c:v>43720</c:v>
                </c:pt>
                <c:pt idx="50">
                  <c:v>43719</c:v>
                </c:pt>
                <c:pt idx="51">
                  <c:v>43718</c:v>
                </c:pt>
                <c:pt idx="52">
                  <c:v>43717</c:v>
                </c:pt>
                <c:pt idx="53">
                  <c:v>43716</c:v>
                </c:pt>
                <c:pt idx="54">
                  <c:v>43715</c:v>
                </c:pt>
                <c:pt idx="55">
                  <c:v>43714</c:v>
                </c:pt>
                <c:pt idx="56">
                  <c:v>43713</c:v>
                </c:pt>
                <c:pt idx="57">
                  <c:v>43712</c:v>
                </c:pt>
                <c:pt idx="58">
                  <c:v>43711</c:v>
                </c:pt>
                <c:pt idx="59">
                  <c:v>43710</c:v>
                </c:pt>
                <c:pt idx="60">
                  <c:v>43709</c:v>
                </c:pt>
                <c:pt idx="61">
                  <c:v>43708</c:v>
                </c:pt>
                <c:pt idx="62">
                  <c:v>43707</c:v>
                </c:pt>
                <c:pt idx="63">
                  <c:v>43706</c:v>
                </c:pt>
                <c:pt idx="64">
                  <c:v>43705</c:v>
                </c:pt>
                <c:pt idx="65">
                  <c:v>43704</c:v>
                </c:pt>
                <c:pt idx="66">
                  <c:v>43703</c:v>
                </c:pt>
                <c:pt idx="67">
                  <c:v>43702</c:v>
                </c:pt>
                <c:pt idx="68">
                  <c:v>43701</c:v>
                </c:pt>
                <c:pt idx="69">
                  <c:v>43700</c:v>
                </c:pt>
                <c:pt idx="70">
                  <c:v>43699</c:v>
                </c:pt>
                <c:pt idx="71">
                  <c:v>43698</c:v>
                </c:pt>
                <c:pt idx="72">
                  <c:v>43697</c:v>
                </c:pt>
                <c:pt idx="73">
                  <c:v>43696</c:v>
                </c:pt>
                <c:pt idx="74">
                  <c:v>43695</c:v>
                </c:pt>
                <c:pt idx="75">
                  <c:v>43694</c:v>
                </c:pt>
                <c:pt idx="76">
                  <c:v>43693</c:v>
                </c:pt>
                <c:pt idx="77">
                  <c:v>43692</c:v>
                </c:pt>
                <c:pt idx="78">
                  <c:v>43691</c:v>
                </c:pt>
                <c:pt idx="79">
                  <c:v>43690</c:v>
                </c:pt>
                <c:pt idx="80">
                  <c:v>43689</c:v>
                </c:pt>
                <c:pt idx="81">
                  <c:v>43688</c:v>
                </c:pt>
                <c:pt idx="82">
                  <c:v>43687</c:v>
                </c:pt>
                <c:pt idx="83">
                  <c:v>43686</c:v>
                </c:pt>
                <c:pt idx="84">
                  <c:v>43685</c:v>
                </c:pt>
                <c:pt idx="85">
                  <c:v>43684</c:v>
                </c:pt>
                <c:pt idx="86">
                  <c:v>43683</c:v>
                </c:pt>
                <c:pt idx="87">
                  <c:v>43682</c:v>
                </c:pt>
                <c:pt idx="88">
                  <c:v>43681</c:v>
                </c:pt>
                <c:pt idx="89">
                  <c:v>43680</c:v>
                </c:pt>
                <c:pt idx="90">
                  <c:v>43679</c:v>
                </c:pt>
                <c:pt idx="91">
                  <c:v>43678</c:v>
                </c:pt>
                <c:pt idx="92">
                  <c:v>43677</c:v>
                </c:pt>
                <c:pt idx="93">
                  <c:v>43676</c:v>
                </c:pt>
                <c:pt idx="94">
                  <c:v>43675</c:v>
                </c:pt>
                <c:pt idx="95">
                  <c:v>43674</c:v>
                </c:pt>
                <c:pt idx="96">
                  <c:v>43673</c:v>
                </c:pt>
                <c:pt idx="97">
                  <c:v>43672</c:v>
                </c:pt>
                <c:pt idx="98">
                  <c:v>43671</c:v>
                </c:pt>
                <c:pt idx="99">
                  <c:v>43670</c:v>
                </c:pt>
                <c:pt idx="100">
                  <c:v>43669</c:v>
                </c:pt>
                <c:pt idx="101">
                  <c:v>43668</c:v>
                </c:pt>
                <c:pt idx="102">
                  <c:v>43667</c:v>
                </c:pt>
                <c:pt idx="103">
                  <c:v>43666</c:v>
                </c:pt>
                <c:pt idx="104">
                  <c:v>43665</c:v>
                </c:pt>
                <c:pt idx="105">
                  <c:v>43664</c:v>
                </c:pt>
                <c:pt idx="106">
                  <c:v>43663</c:v>
                </c:pt>
                <c:pt idx="107">
                  <c:v>43662</c:v>
                </c:pt>
                <c:pt idx="108">
                  <c:v>43661</c:v>
                </c:pt>
                <c:pt idx="109">
                  <c:v>43660</c:v>
                </c:pt>
                <c:pt idx="110">
                  <c:v>43659</c:v>
                </c:pt>
                <c:pt idx="111">
                  <c:v>43658</c:v>
                </c:pt>
                <c:pt idx="112">
                  <c:v>43657</c:v>
                </c:pt>
                <c:pt idx="113">
                  <c:v>43656</c:v>
                </c:pt>
                <c:pt idx="114">
                  <c:v>43655</c:v>
                </c:pt>
                <c:pt idx="115">
                  <c:v>43654</c:v>
                </c:pt>
                <c:pt idx="116">
                  <c:v>43653</c:v>
                </c:pt>
                <c:pt idx="117">
                  <c:v>43652</c:v>
                </c:pt>
                <c:pt idx="118">
                  <c:v>43651</c:v>
                </c:pt>
                <c:pt idx="119">
                  <c:v>43650</c:v>
                </c:pt>
                <c:pt idx="120">
                  <c:v>43649</c:v>
                </c:pt>
                <c:pt idx="121">
                  <c:v>43648</c:v>
                </c:pt>
                <c:pt idx="122">
                  <c:v>43647</c:v>
                </c:pt>
                <c:pt idx="123">
                  <c:v>43646</c:v>
                </c:pt>
                <c:pt idx="124">
                  <c:v>43645</c:v>
                </c:pt>
                <c:pt idx="125">
                  <c:v>43644</c:v>
                </c:pt>
                <c:pt idx="126">
                  <c:v>43643</c:v>
                </c:pt>
                <c:pt idx="127">
                  <c:v>43642</c:v>
                </c:pt>
                <c:pt idx="128">
                  <c:v>43641</c:v>
                </c:pt>
                <c:pt idx="129">
                  <c:v>43640</c:v>
                </c:pt>
                <c:pt idx="130">
                  <c:v>43639</c:v>
                </c:pt>
                <c:pt idx="131">
                  <c:v>43638</c:v>
                </c:pt>
                <c:pt idx="132">
                  <c:v>43637</c:v>
                </c:pt>
                <c:pt idx="133">
                  <c:v>43636</c:v>
                </c:pt>
                <c:pt idx="134">
                  <c:v>43635</c:v>
                </c:pt>
                <c:pt idx="135">
                  <c:v>43634</c:v>
                </c:pt>
                <c:pt idx="136">
                  <c:v>43633</c:v>
                </c:pt>
                <c:pt idx="137">
                  <c:v>43632</c:v>
                </c:pt>
                <c:pt idx="138">
                  <c:v>43631</c:v>
                </c:pt>
                <c:pt idx="139">
                  <c:v>43630</c:v>
                </c:pt>
                <c:pt idx="140">
                  <c:v>43629</c:v>
                </c:pt>
                <c:pt idx="141">
                  <c:v>43628</c:v>
                </c:pt>
                <c:pt idx="142">
                  <c:v>43627</c:v>
                </c:pt>
                <c:pt idx="143">
                  <c:v>43626</c:v>
                </c:pt>
                <c:pt idx="144">
                  <c:v>43625</c:v>
                </c:pt>
                <c:pt idx="145">
                  <c:v>43624</c:v>
                </c:pt>
                <c:pt idx="146">
                  <c:v>43623</c:v>
                </c:pt>
                <c:pt idx="147">
                  <c:v>43622</c:v>
                </c:pt>
                <c:pt idx="148">
                  <c:v>43621</c:v>
                </c:pt>
                <c:pt idx="149">
                  <c:v>43620</c:v>
                </c:pt>
                <c:pt idx="150">
                  <c:v>43619</c:v>
                </c:pt>
                <c:pt idx="151">
                  <c:v>43618</c:v>
                </c:pt>
                <c:pt idx="152">
                  <c:v>43617</c:v>
                </c:pt>
                <c:pt idx="153">
                  <c:v>43616</c:v>
                </c:pt>
                <c:pt idx="154">
                  <c:v>43615</c:v>
                </c:pt>
                <c:pt idx="155">
                  <c:v>43614</c:v>
                </c:pt>
                <c:pt idx="156">
                  <c:v>43613</c:v>
                </c:pt>
                <c:pt idx="157">
                  <c:v>43612</c:v>
                </c:pt>
                <c:pt idx="158">
                  <c:v>43611</c:v>
                </c:pt>
                <c:pt idx="159">
                  <c:v>43610</c:v>
                </c:pt>
                <c:pt idx="160">
                  <c:v>43609</c:v>
                </c:pt>
                <c:pt idx="161">
                  <c:v>43608</c:v>
                </c:pt>
                <c:pt idx="162">
                  <c:v>43607</c:v>
                </c:pt>
                <c:pt idx="163">
                  <c:v>43606</c:v>
                </c:pt>
                <c:pt idx="164">
                  <c:v>43605</c:v>
                </c:pt>
                <c:pt idx="165">
                  <c:v>43604</c:v>
                </c:pt>
                <c:pt idx="166">
                  <c:v>43603</c:v>
                </c:pt>
                <c:pt idx="167">
                  <c:v>43602</c:v>
                </c:pt>
                <c:pt idx="168">
                  <c:v>43601</c:v>
                </c:pt>
                <c:pt idx="169">
                  <c:v>43600</c:v>
                </c:pt>
                <c:pt idx="170">
                  <c:v>43599</c:v>
                </c:pt>
                <c:pt idx="171">
                  <c:v>43598</c:v>
                </c:pt>
                <c:pt idx="172">
                  <c:v>43597</c:v>
                </c:pt>
                <c:pt idx="173">
                  <c:v>43596</c:v>
                </c:pt>
                <c:pt idx="174">
                  <c:v>43595</c:v>
                </c:pt>
                <c:pt idx="175">
                  <c:v>43594</c:v>
                </c:pt>
                <c:pt idx="176">
                  <c:v>43593</c:v>
                </c:pt>
                <c:pt idx="177">
                  <c:v>43592</c:v>
                </c:pt>
                <c:pt idx="178">
                  <c:v>43591</c:v>
                </c:pt>
                <c:pt idx="179">
                  <c:v>43590</c:v>
                </c:pt>
                <c:pt idx="180">
                  <c:v>43589</c:v>
                </c:pt>
                <c:pt idx="181">
                  <c:v>43588</c:v>
                </c:pt>
                <c:pt idx="182">
                  <c:v>43587</c:v>
                </c:pt>
                <c:pt idx="183">
                  <c:v>43586</c:v>
                </c:pt>
                <c:pt idx="184">
                  <c:v>43585</c:v>
                </c:pt>
                <c:pt idx="185">
                  <c:v>43584</c:v>
                </c:pt>
                <c:pt idx="186">
                  <c:v>43583</c:v>
                </c:pt>
                <c:pt idx="187">
                  <c:v>43582</c:v>
                </c:pt>
                <c:pt idx="188">
                  <c:v>43581</c:v>
                </c:pt>
                <c:pt idx="189">
                  <c:v>43580</c:v>
                </c:pt>
                <c:pt idx="190">
                  <c:v>43579</c:v>
                </c:pt>
                <c:pt idx="191">
                  <c:v>43578</c:v>
                </c:pt>
                <c:pt idx="192">
                  <c:v>43577</c:v>
                </c:pt>
                <c:pt idx="193">
                  <c:v>43576</c:v>
                </c:pt>
                <c:pt idx="194">
                  <c:v>43575</c:v>
                </c:pt>
                <c:pt idx="195">
                  <c:v>43574</c:v>
                </c:pt>
                <c:pt idx="196">
                  <c:v>43573</c:v>
                </c:pt>
                <c:pt idx="197">
                  <c:v>43572</c:v>
                </c:pt>
                <c:pt idx="198">
                  <c:v>43571</c:v>
                </c:pt>
                <c:pt idx="199">
                  <c:v>43570</c:v>
                </c:pt>
                <c:pt idx="200">
                  <c:v>43569</c:v>
                </c:pt>
                <c:pt idx="201">
                  <c:v>43568</c:v>
                </c:pt>
                <c:pt idx="202">
                  <c:v>43567</c:v>
                </c:pt>
                <c:pt idx="203">
                  <c:v>43566</c:v>
                </c:pt>
                <c:pt idx="204">
                  <c:v>43565</c:v>
                </c:pt>
                <c:pt idx="205">
                  <c:v>43564</c:v>
                </c:pt>
                <c:pt idx="206">
                  <c:v>43563</c:v>
                </c:pt>
                <c:pt idx="207">
                  <c:v>43562</c:v>
                </c:pt>
                <c:pt idx="208">
                  <c:v>43561</c:v>
                </c:pt>
                <c:pt idx="209">
                  <c:v>43560</c:v>
                </c:pt>
                <c:pt idx="210">
                  <c:v>43559</c:v>
                </c:pt>
                <c:pt idx="211">
                  <c:v>43558</c:v>
                </c:pt>
                <c:pt idx="212">
                  <c:v>43557</c:v>
                </c:pt>
                <c:pt idx="213">
                  <c:v>43556</c:v>
                </c:pt>
              </c:numCache>
            </c:numRef>
          </c:xVal>
          <c:yVal>
            <c:numRef>
              <c:f>'Graf. Tª, HR, Rad.'!$C$3:$C$216</c:f>
              <c:numCache>
                <c:formatCode>0.00</c:formatCode>
                <c:ptCount val="214"/>
                <c:pt idx="0">
                  <c:v>18.145454545454545</c:v>
                </c:pt>
                <c:pt idx="1">
                  <c:v>18.145454545454545</c:v>
                </c:pt>
                <c:pt idx="2">
                  <c:v>18.218181818181819</c:v>
                </c:pt>
                <c:pt idx="3">
                  <c:v>18.627272727272729</c:v>
                </c:pt>
                <c:pt idx="4">
                  <c:v>20.27272727272727</c:v>
                </c:pt>
                <c:pt idx="5">
                  <c:v>20.6</c:v>
                </c:pt>
                <c:pt idx="6">
                  <c:v>20.527272727272727</c:v>
                </c:pt>
                <c:pt idx="7">
                  <c:v>19.799999999999997</c:v>
                </c:pt>
                <c:pt idx="8">
                  <c:v>20.318181818181817</c:v>
                </c:pt>
                <c:pt idx="9">
                  <c:v>20.063636363636363</c:v>
                </c:pt>
                <c:pt idx="10">
                  <c:v>20.027272727272727</c:v>
                </c:pt>
                <c:pt idx="11">
                  <c:v>20.318181818181817</c:v>
                </c:pt>
                <c:pt idx="12">
                  <c:v>20.263636363636365</c:v>
                </c:pt>
                <c:pt idx="13">
                  <c:v>20.372727272727271</c:v>
                </c:pt>
                <c:pt idx="14">
                  <c:v>20.454545454545453</c:v>
                </c:pt>
                <c:pt idx="15">
                  <c:v>20.3</c:v>
                </c:pt>
                <c:pt idx="16">
                  <c:v>20.436363636363637</c:v>
                </c:pt>
                <c:pt idx="17">
                  <c:v>20.509090909090908</c:v>
                </c:pt>
                <c:pt idx="18">
                  <c:v>21.054545454545458</c:v>
                </c:pt>
                <c:pt idx="19">
                  <c:v>20.963636363636365</c:v>
                </c:pt>
                <c:pt idx="20">
                  <c:v>21.663636363636364</c:v>
                </c:pt>
                <c:pt idx="21">
                  <c:v>21.699999999999996</c:v>
                </c:pt>
                <c:pt idx="22">
                  <c:v>21.363636363636363</c:v>
                </c:pt>
                <c:pt idx="23">
                  <c:v>22.136363636363637</c:v>
                </c:pt>
                <c:pt idx="24">
                  <c:v>22</c:v>
                </c:pt>
                <c:pt idx="25">
                  <c:v>22.190909090909091</c:v>
                </c:pt>
                <c:pt idx="26">
                  <c:v>22.33636363636364</c:v>
                </c:pt>
                <c:pt idx="27">
                  <c:v>22.345454545454547</c:v>
                </c:pt>
                <c:pt idx="28">
                  <c:v>22.563636363636359</c:v>
                </c:pt>
                <c:pt idx="29">
                  <c:v>22.318181818181817</c:v>
                </c:pt>
                <c:pt idx="30">
                  <c:v>21.884326018808775</c:v>
                </c:pt>
                <c:pt idx="31">
                  <c:v>22.318181818181817</c:v>
                </c:pt>
                <c:pt idx="32">
                  <c:v>22.309090909090909</c:v>
                </c:pt>
                <c:pt idx="33">
                  <c:v>23.036363636363635</c:v>
                </c:pt>
                <c:pt idx="34">
                  <c:v>23.263636363636365</c:v>
                </c:pt>
                <c:pt idx="35">
                  <c:v>23.763636363636362</c:v>
                </c:pt>
                <c:pt idx="36">
                  <c:v>22.981818181818181</c:v>
                </c:pt>
                <c:pt idx="37">
                  <c:v>23.181818181818183</c:v>
                </c:pt>
                <c:pt idx="38">
                  <c:v>23.2</c:v>
                </c:pt>
                <c:pt idx="39">
                  <c:v>23.490909090909096</c:v>
                </c:pt>
                <c:pt idx="40">
                  <c:v>21.245454545454546</c:v>
                </c:pt>
                <c:pt idx="41">
                  <c:v>23.62</c:v>
                </c:pt>
                <c:pt idx="42">
                  <c:v>23.56</c:v>
                </c:pt>
                <c:pt idx="43">
                  <c:v>22.85</c:v>
                </c:pt>
                <c:pt idx="44">
                  <c:v>23.290909090909096</c:v>
                </c:pt>
                <c:pt idx="45">
                  <c:v>23.33636363636364</c:v>
                </c:pt>
                <c:pt idx="46">
                  <c:v>23.6</c:v>
                </c:pt>
                <c:pt idx="47">
                  <c:v>24.2</c:v>
                </c:pt>
                <c:pt idx="48">
                  <c:v>25.036363636363635</c:v>
                </c:pt>
                <c:pt idx="49">
                  <c:v>25.490909090909096</c:v>
                </c:pt>
                <c:pt idx="50">
                  <c:v>24.754545454545454</c:v>
                </c:pt>
                <c:pt idx="51">
                  <c:v>24.727272727272727</c:v>
                </c:pt>
                <c:pt idx="52">
                  <c:v>24.90909090909091</c:v>
                </c:pt>
                <c:pt idx="53">
                  <c:v>24.972727272727273</c:v>
                </c:pt>
                <c:pt idx="54">
                  <c:v>25.4</c:v>
                </c:pt>
                <c:pt idx="55">
                  <c:v>25.66363636363636</c:v>
                </c:pt>
                <c:pt idx="56">
                  <c:v>25.818181818181817</c:v>
                </c:pt>
                <c:pt idx="57">
                  <c:v>25.145454545454541</c:v>
                </c:pt>
                <c:pt idx="58">
                  <c:v>25.190909090909091</c:v>
                </c:pt>
                <c:pt idx="59">
                  <c:v>25.636363636363637</c:v>
                </c:pt>
                <c:pt idx="60">
                  <c:v>26.329153605015676</c:v>
                </c:pt>
                <c:pt idx="61">
                  <c:v>26.372727272727275</c:v>
                </c:pt>
                <c:pt idx="62">
                  <c:v>26.372727272727275</c:v>
                </c:pt>
                <c:pt idx="63">
                  <c:v>26.527272727272727</c:v>
                </c:pt>
                <c:pt idx="64">
                  <c:v>27.218181818181815</c:v>
                </c:pt>
                <c:pt idx="65">
                  <c:v>27.354545454545459</c:v>
                </c:pt>
                <c:pt idx="66">
                  <c:v>26.890909090909087</c:v>
                </c:pt>
                <c:pt idx="67">
                  <c:v>26.445454545454549</c:v>
                </c:pt>
                <c:pt idx="68">
                  <c:v>26.09090909090909</c:v>
                </c:pt>
                <c:pt idx="69">
                  <c:v>26.454545454545453</c:v>
                </c:pt>
                <c:pt idx="70">
                  <c:v>26.799999999999997</c:v>
                </c:pt>
                <c:pt idx="71">
                  <c:v>28.099999999999998</c:v>
                </c:pt>
                <c:pt idx="72">
                  <c:v>27.709090909090911</c:v>
                </c:pt>
                <c:pt idx="73">
                  <c:v>27.309090909090909</c:v>
                </c:pt>
                <c:pt idx="74">
                  <c:v>27.272727272727273</c:v>
                </c:pt>
                <c:pt idx="75">
                  <c:v>26.827272727272724</c:v>
                </c:pt>
                <c:pt idx="76">
                  <c:v>26.718181818181822</c:v>
                </c:pt>
                <c:pt idx="77">
                  <c:v>26.563636363636363</c:v>
                </c:pt>
                <c:pt idx="78">
                  <c:v>27.045454545454547</c:v>
                </c:pt>
                <c:pt idx="79">
                  <c:v>26.8</c:v>
                </c:pt>
                <c:pt idx="80">
                  <c:v>27.163636363636364</c:v>
                </c:pt>
                <c:pt idx="81">
                  <c:v>27.318181818181817</c:v>
                </c:pt>
                <c:pt idx="82">
                  <c:v>27.181818181818183</c:v>
                </c:pt>
                <c:pt idx="83">
                  <c:v>27.236363636363638</c:v>
                </c:pt>
                <c:pt idx="84">
                  <c:v>27.881818181818186</c:v>
                </c:pt>
                <c:pt idx="85">
                  <c:v>27.59090909090909</c:v>
                </c:pt>
                <c:pt idx="86">
                  <c:v>27.163636363636364</c:v>
                </c:pt>
                <c:pt idx="87">
                  <c:v>26.563636363636363</c:v>
                </c:pt>
                <c:pt idx="88">
                  <c:v>26.372727272727271</c:v>
                </c:pt>
                <c:pt idx="89">
                  <c:v>26.963636363636365</c:v>
                </c:pt>
                <c:pt idx="90">
                  <c:v>27.281818181818185</c:v>
                </c:pt>
                <c:pt idx="91">
                  <c:v>27.387147335423194</c:v>
                </c:pt>
                <c:pt idx="92">
                  <c:v>26.618181818181821</c:v>
                </c:pt>
                <c:pt idx="93">
                  <c:v>26.618181818181821</c:v>
                </c:pt>
                <c:pt idx="94">
                  <c:v>26.027272727272727</c:v>
                </c:pt>
                <c:pt idx="95">
                  <c:v>26.36363636363636</c:v>
                </c:pt>
                <c:pt idx="96">
                  <c:v>26.627272727272725</c:v>
                </c:pt>
                <c:pt idx="97">
                  <c:v>26.7</c:v>
                </c:pt>
                <c:pt idx="98">
                  <c:v>26.86363636363636</c:v>
                </c:pt>
                <c:pt idx="99">
                  <c:v>26.118181818181821</c:v>
                </c:pt>
                <c:pt idx="100">
                  <c:v>26.427272727272733</c:v>
                </c:pt>
                <c:pt idx="101">
                  <c:v>26.027272727272727</c:v>
                </c:pt>
                <c:pt idx="102">
                  <c:v>25.945454545454549</c:v>
                </c:pt>
                <c:pt idx="103">
                  <c:v>25.59090909090909</c:v>
                </c:pt>
                <c:pt idx="104">
                  <c:v>26.299999999999997</c:v>
                </c:pt>
                <c:pt idx="105">
                  <c:v>27.518181818181816</c:v>
                </c:pt>
                <c:pt idx="106">
                  <c:v>27.172727272727272</c:v>
                </c:pt>
                <c:pt idx="107">
                  <c:v>26.681818181818183</c:v>
                </c:pt>
                <c:pt idx="108">
                  <c:v>26.45454545454546</c:v>
                </c:pt>
                <c:pt idx="109">
                  <c:v>25.463636363636361</c:v>
                </c:pt>
                <c:pt idx="110">
                  <c:v>25.727272727272723</c:v>
                </c:pt>
                <c:pt idx="111">
                  <c:v>25.40909090909091</c:v>
                </c:pt>
                <c:pt idx="112">
                  <c:v>25.063636363636363</c:v>
                </c:pt>
                <c:pt idx="113">
                  <c:v>25.018181818181823</c:v>
                </c:pt>
                <c:pt idx="114">
                  <c:v>25.745454545454546</c:v>
                </c:pt>
                <c:pt idx="115">
                  <c:v>25.954545454545453</c:v>
                </c:pt>
                <c:pt idx="116">
                  <c:v>25.372727272727275</c:v>
                </c:pt>
                <c:pt idx="117">
                  <c:v>25.954545454545453</c:v>
                </c:pt>
                <c:pt idx="118">
                  <c:v>24.727272727272727</c:v>
                </c:pt>
                <c:pt idx="119">
                  <c:v>25.09090909090909</c:v>
                </c:pt>
                <c:pt idx="120">
                  <c:v>25.445454545454542</c:v>
                </c:pt>
                <c:pt idx="121">
                  <c:v>24.781818181818185</c:v>
                </c:pt>
                <c:pt idx="122">
                  <c:v>24.75423197492163</c:v>
                </c:pt>
                <c:pt idx="123">
                  <c:v>25.036363636363635</c:v>
                </c:pt>
                <c:pt idx="124">
                  <c:v>24.854545454545452</c:v>
                </c:pt>
                <c:pt idx="125">
                  <c:v>24.790909090909096</c:v>
                </c:pt>
                <c:pt idx="126">
                  <c:v>24.490909090909089</c:v>
                </c:pt>
                <c:pt idx="127">
                  <c:v>24.490909090909089</c:v>
                </c:pt>
                <c:pt idx="128">
                  <c:v>25.145454545454541</c:v>
                </c:pt>
                <c:pt idx="129">
                  <c:v>25.127272727272729</c:v>
                </c:pt>
                <c:pt idx="130">
                  <c:v>24.75454545454545</c:v>
                </c:pt>
                <c:pt idx="131">
                  <c:v>24.654545454545453</c:v>
                </c:pt>
                <c:pt idx="132">
                  <c:v>24.154545454545453</c:v>
                </c:pt>
                <c:pt idx="133">
                  <c:v>23.681818181818183</c:v>
                </c:pt>
                <c:pt idx="134">
                  <c:v>23.636363636363637</c:v>
                </c:pt>
                <c:pt idx="135">
                  <c:v>23.854545454545452</c:v>
                </c:pt>
                <c:pt idx="136">
                  <c:v>22.981818181818181</c:v>
                </c:pt>
                <c:pt idx="137">
                  <c:v>22.927272727272722</c:v>
                </c:pt>
                <c:pt idx="138">
                  <c:v>22.809090909090909</c:v>
                </c:pt>
                <c:pt idx="139">
                  <c:v>23.309090909090909</c:v>
                </c:pt>
                <c:pt idx="140">
                  <c:v>22.900000000000002</c:v>
                </c:pt>
                <c:pt idx="141">
                  <c:v>23.190909090909091</c:v>
                </c:pt>
                <c:pt idx="142">
                  <c:v>21.790909090909089</c:v>
                </c:pt>
                <c:pt idx="143">
                  <c:v>21.400000000000002</c:v>
                </c:pt>
                <c:pt idx="144">
                  <c:v>21.218181818181819</c:v>
                </c:pt>
                <c:pt idx="145">
                  <c:v>22.209090909090911</c:v>
                </c:pt>
                <c:pt idx="146">
                  <c:v>22.099999999999998</c:v>
                </c:pt>
                <c:pt idx="147">
                  <c:v>22.154545454545453</c:v>
                </c:pt>
                <c:pt idx="148">
                  <c:v>22.1</c:v>
                </c:pt>
                <c:pt idx="149">
                  <c:v>22</c:v>
                </c:pt>
                <c:pt idx="150">
                  <c:v>21.754545454545454</c:v>
                </c:pt>
                <c:pt idx="151">
                  <c:v>21.727272727272727</c:v>
                </c:pt>
                <c:pt idx="152">
                  <c:v>22.260815047021943</c:v>
                </c:pt>
                <c:pt idx="153">
                  <c:v>20.581818181818178</c:v>
                </c:pt>
                <c:pt idx="154">
                  <c:v>20.581818181818178</c:v>
                </c:pt>
                <c:pt idx="155">
                  <c:v>20.66363636363636</c:v>
                </c:pt>
                <c:pt idx="156">
                  <c:v>21.263636363636362</c:v>
                </c:pt>
                <c:pt idx="157">
                  <c:v>20.654545454545456</c:v>
                </c:pt>
                <c:pt idx="158">
                  <c:v>20.227272727272727</c:v>
                </c:pt>
                <c:pt idx="159">
                  <c:v>20.972727272727273</c:v>
                </c:pt>
                <c:pt idx="160">
                  <c:v>21.227272727272727</c:v>
                </c:pt>
                <c:pt idx="161">
                  <c:v>20.554545454545455</c:v>
                </c:pt>
                <c:pt idx="162">
                  <c:v>19.509090909090908</c:v>
                </c:pt>
                <c:pt idx="163">
                  <c:v>19.981818181818181</c:v>
                </c:pt>
                <c:pt idx="164">
                  <c:v>20.318181818181817</c:v>
                </c:pt>
                <c:pt idx="165">
                  <c:v>19.40909090909091</c:v>
                </c:pt>
                <c:pt idx="166">
                  <c:v>19.545454545454547</c:v>
                </c:pt>
                <c:pt idx="167">
                  <c:v>20.081818181818182</c:v>
                </c:pt>
                <c:pt idx="168">
                  <c:v>19.918181818181818</c:v>
                </c:pt>
                <c:pt idx="169">
                  <c:v>19.772727272727273</c:v>
                </c:pt>
                <c:pt idx="170">
                  <c:v>19.599999999999998</c:v>
                </c:pt>
                <c:pt idx="171">
                  <c:v>19.609090909090909</c:v>
                </c:pt>
                <c:pt idx="172">
                  <c:v>20.045454545454547</c:v>
                </c:pt>
                <c:pt idx="173">
                  <c:v>20.163636363636364</c:v>
                </c:pt>
                <c:pt idx="174">
                  <c:v>21.136363636363637</c:v>
                </c:pt>
                <c:pt idx="175">
                  <c:v>19.681818181818183</c:v>
                </c:pt>
                <c:pt idx="176">
                  <c:v>18.790909090909089</c:v>
                </c:pt>
                <c:pt idx="177">
                  <c:v>19.672727272727272</c:v>
                </c:pt>
                <c:pt idx="178">
                  <c:v>19.290909090909089</c:v>
                </c:pt>
                <c:pt idx="179">
                  <c:v>18.827272727272728</c:v>
                </c:pt>
                <c:pt idx="180">
                  <c:v>19.3</c:v>
                </c:pt>
                <c:pt idx="181">
                  <c:v>19.127272727272722</c:v>
                </c:pt>
                <c:pt idx="182">
                  <c:v>17.645454545454541</c:v>
                </c:pt>
                <c:pt idx="183">
                  <c:v>17.518181818181816</c:v>
                </c:pt>
                <c:pt idx="184">
                  <c:v>16.881818181818183</c:v>
                </c:pt>
                <c:pt idx="185">
                  <c:v>17.172727272727272</c:v>
                </c:pt>
                <c:pt idx="186">
                  <c:v>17.8</c:v>
                </c:pt>
                <c:pt idx="187">
                  <c:v>18.33636363636364</c:v>
                </c:pt>
                <c:pt idx="188">
                  <c:v>17.963636363636365</c:v>
                </c:pt>
                <c:pt idx="189">
                  <c:v>18.363636363636363</c:v>
                </c:pt>
                <c:pt idx="190">
                  <c:v>18.218181818181815</c:v>
                </c:pt>
                <c:pt idx="191">
                  <c:v>17.963636363636365</c:v>
                </c:pt>
                <c:pt idx="192">
                  <c:v>17.927272727272726</c:v>
                </c:pt>
                <c:pt idx="193">
                  <c:v>18.045454545454547</c:v>
                </c:pt>
                <c:pt idx="194">
                  <c:v>17.736363636363638</c:v>
                </c:pt>
                <c:pt idx="195">
                  <c:v>17.554545454545455</c:v>
                </c:pt>
                <c:pt idx="196">
                  <c:v>17.463636363636365</c:v>
                </c:pt>
                <c:pt idx="197">
                  <c:v>16.945454545454545</c:v>
                </c:pt>
                <c:pt idx="198">
                  <c:v>16.945454545454545</c:v>
                </c:pt>
                <c:pt idx="199">
                  <c:v>16.918181818181814</c:v>
                </c:pt>
                <c:pt idx="200">
                  <c:v>18.027272727272727</c:v>
                </c:pt>
                <c:pt idx="201">
                  <c:v>17.418181818181814</c:v>
                </c:pt>
                <c:pt idx="202">
                  <c:v>16.581818181818178</c:v>
                </c:pt>
                <c:pt idx="203">
                  <c:v>16.527272727272727</c:v>
                </c:pt>
                <c:pt idx="204">
                  <c:v>16.600000000000001</c:v>
                </c:pt>
                <c:pt idx="205">
                  <c:v>16.690909090909091</c:v>
                </c:pt>
                <c:pt idx="206">
                  <c:v>16.299999999999997</c:v>
                </c:pt>
                <c:pt idx="207">
                  <c:v>16.754545454545454</c:v>
                </c:pt>
                <c:pt idx="208">
                  <c:v>17.309090909090909</c:v>
                </c:pt>
                <c:pt idx="209">
                  <c:v>16.772727272727277</c:v>
                </c:pt>
                <c:pt idx="210">
                  <c:v>16.254545454545454</c:v>
                </c:pt>
                <c:pt idx="211">
                  <c:v>15.927272727272729</c:v>
                </c:pt>
                <c:pt idx="212">
                  <c:v>16.027272727272727</c:v>
                </c:pt>
                <c:pt idx="213">
                  <c:v>17.082758620689653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A3-4E5B-85D1-4E013B328E64}"/>
            </c:ext>
          </c:extLst>
        </c:ser>
        <c:ser>
          <c:idx val="1"/>
          <c:order val="2"/>
          <c:tx>
            <c:strRef>
              <c:f>'Graf. Tª, HR, Rad.'!$D$2</c:f>
              <c:strCache>
                <c:ptCount val="1"/>
                <c:pt idx="0">
                  <c:v>Min Temp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'Graf. Tª, HR, Rad.'!$A$3:$A$216</c:f>
              <c:numCache>
                <c:formatCode>[$-409]d\-mmm;@</c:formatCode>
                <c:ptCount val="214"/>
                <c:pt idx="0">
                  <c:v>43769</c:v>
                </c:pt>
                <c:pt idx="1">
                  <c:v>43768</c:v>
                </c:pt>
                <c:pt idx="2">
                  <c:v>43767</c:v>
                </c:pt>
                <c:pt idx="3">
                  <c:v>43766</c:v>
                </c:pt>
                <c:pt idx="4">
                  <c:v>43765</c:v>
                </c:pt>
                <c:pt idx="5">
                  <c:v>43764</c:v>
                </c:pt>
                <c:pt idx="6">
                  <c:v>43763</c:v>
                </c:pt>
                <c:pt idx="7">
                  <c:v>43762</c:v>
                </c:pt>
                <c:pt idx="8">
                  <c:v>43761</c:v>
                </c:pt>
                <c:pt idx="9">
                  <c:v>43760</c:v>
                </c:pt>
                <c:pt idx="10">
                  <c:v>43759</c:v>
                </c:pt>
                <c:pt idx="11">
                  <c:v>43758</c:v>
                </c:pt>
                <c:pt idx="12">
                  <c:v>43757</c:v>
                </c:pt>
                <c:pt idx="13">
                  <c:v>43756</c:v>
                </c:pt>
                <c:pt idx="14">
                  <c:v>43755</c:v>
                </c:pt>
                <c:pt idx="15">
                  <c:v>43754</c:v>
                </c:pt>
                <c:pt idx="16">
                  <c:v>43753</c:v>
                </c:pt>
                <c:pt idx="17">
                  <c:v>43752</c:v>
                </c:pt>
                <c:pt idx="18">
                  <c:v>43751</c:v>
                </c:pt>
                <c:pt idx="19">
                  <c:v>43750</c:v>
                </c:pt>
                <c:pt idx="20">
                  <c:v>43749</c:v>
                </c:pt>
                <c:pt idx="21">
                  <c:v>43748</c:v>
                </c:pt>
                <c:pt idx="22">
                  <c:v>43747</c:v>
                </c:pt>
                <c:pt idx="23">
                  <c:v>43746</c:v>
                </c:pt>
                <c:pt idx="24">
                  <c:v>43745</c:v>
                </c:pt>
                <c:pt idx="25">
                  <c:v>43744</c:v>
                </c:pt>
                <c:pt idx="26">
                  <c:v>43743</c:v>
                </c:pt>
                <c:pt idx="27">
                  <c:v>43742</c:v>
                </c:pt>
                <c:pt idx="28">
                  <c:v>43741</c:v>
                </c:pt>
                <c:pt idx="29">
                  <c:v>43740</c:v>
                </c:pt>
                <c:pt idx="30">
                  <c:v>43739</c:v>
                </c:pt>
                <c:pt idx="31">
                  <c:v>43738</c:v>
                </c:pt>
                <c:pt idx="32">
                  <c:v>43737</c:v>
                </c:pt>
                <c:pt idx="33">
                  <c:v>43736</c:v>
                </c:pt>
                <c:pt idx="34">
                  <c:v>43735</c:v>
                </c:pt>
                <c:pt idx="35">
                  <c:v>43734</c:v>
                </c:pt>
                <c:pt idx="36">
                  <c:v>43733</c:v>
                </c:pt>
                <c:pt idx="37">
                  <c:v>43732</c:v>
                </c:pt>
                <c:pt idx="38">
                  <c:v>43731</c:v>
                </c:pt>
                <c:pt idx="39">
                  <c:v>43730</c:v>
                </c:pt>
                <c:pt idx="40">
                  <c:v>43729</c:v>
                </c:pt>
                <c:pt idx="41">
                  <c:v>43728</c:v>
                </c:pt>
                <c:pt idx="42">
                  <c:v>43727</c:v>
                </c:pt>
                <c:pt idx="43">
                  <c:v>43726</c:v>
                </c:pt>
                <c:pt idx="44">
                  <c:v>43725</c:v>
                </c:pt>
                <c:pt idx="45">
                  <c:v>43724</c:v>
                </c:pt>
                <c:pt idx="46">
                  <c:v>43723</c:v>
                </c:pt>
                <c:pt idx="47">
                  <c:v>43722</c:v>
                </c:pt>
                <c:pt idx="48">
                  <c:v>43721</c:v>
                </c:pt>
                <c:pt idx="49">
                  <c:v>43720</c:v>
                </c:pt>
                <c:pt idx="50">
                  <c:v>43719</c:v>
                </c:pt>
                <c:pt idx="51">
                  <c:v>43718</c:v>
                </c:pt>
                <c:pt idx="52">
                  <c:v>43717</c:v>
                </c:pt>
                <c:pt idx="53">
                  <c:v>43716</c:v>
                </c:pt>
                <c:pt idx="54">
                  <c:v>43715</c:v>
                </c:pt>
                <c:pt idx="55">
                  <c:v>43714</c:v>
                </c:pt>
                <c:pt idx="56">
                  <c:v>43713</c:v>
                </c:pt>
                <c:pt idx="57">
                  <c:v>43712</c:v>
                </c:pt>
                <c:pt idx="58">
                  <c:v>43711</c:v>
                </c:pt>
                <c:pt idx="59">
                  <c:v>43710</c:v>
                </c:pt>
                <c:pt idx="60">
                  <c:v>43709</c:v>
                </c:pt>
                <c:pt idx="61">
                  <c:v>43708</c:v>
                </c:pt>
                <c:pt idx="62">
                  <c:v>43707</c:v>
                </c:pt>
                <c:pt idx="63">
                  <c:v>43706</c:v>
                </c:pt>
                <c:pt idx="64">
                  <c:v>43705</c:v>
                </c:pt>
                <c:pt idx="65">
                  <c:v>43704</c:v>
                </c:pt>
                <c:pt idx="66">
                  <c:v>43703</c:v>
                </c:pt>
                <c:pt idx="67">
                  <c:v>43702</c:v>
                </c:pt>
                <c:pt idx="68">
                  <c:v>43701</c:v>
                </c:pt>
                <c:pt idx="69">
                  <c:v>43700</c:v>
                </c:pt>
                <c:pt idx="70">
                  <c:v>43699</c:v>
                </c:pt>
                <c:pt idx="71">
                  <c:v>43698</c:v>
                </c:pt>
                <c:pt idx="72">
                  <c:v>43697</c:v>
                </c:pt>
                <c:pt idx="73">
                  <c:v>43696</c:v>
                </c:pt>
                <c:pt idx="74">
                  <c:v>43695</c:v>
                </c:pt>
                <c:pt idx="75">
                  <c:v>43694</c:v>
                </c:pt>
                <c:pt idx="76">
                  <c:v>43693</c:v>
                </c:pt>
                <c:pt idx="77">
                  <c:v>43692</c:v>
                </c:pt>
                <c:pt idx="78">
                  <c:v>43691</c:v>
                </c:pt>
                <c:pt idx="79">
                  <c:v>43690</c:v>
                </c:pt>
                <c:pt idx="80">
                  <c:v>43689</c:v>
                </c:pt>
                <c:pt idx="81">
                  <c:v>43688</c:v>
                </c:pt>
                <c:pt idx="82">
                  <c:v>43687</c:v>
                </c:pt>
                <c:pt idx="83">
                  <c:v>43686</c:v>
                </c:pt>
                <c:pt idx="84">
                  <c:v>43685</c:v>
                </c:pt>
                <c:pt idx="85">
                  <c:v>43684</c:v>
                </c:pt>
                <c:pt idx="86">
                  <c:v>43683</c:v>
                </c:pt>
                <c:pt idx="87">
                  <c:v>43682</c:v>
                </c:pt>
                <c:pt idx="88">
                  <c:v>43681</c:v>
                </c:pt>
                <c:pt idx="89">
                  <c:v>43680</c:v>
                </c:pt>
                <c:pt idx="90">
                  <c:v>43679</c:v>
                </c:pt>
                <c:pt idx="91">
                  <c:v>43678</c:v>
                </c:pt>
                <c:pt idx="92">
                  <c:v>43677</c:v>
                </c:pt>
                <c:pt idx="93">
                  <c:v>43676</c:v>
                </c:pt>
                <c:pt idx="94">
                  <c:v>43675</c:v>
                </c:pt>
                <c:pt idx="95">
                  <c:v>43674</c:v>
                </c:pt>
                <c:pt idx="96">
                  <c:v>43673</c:v>
                </c:pt>
                <c:pt idx="97">
                  <c:v>43672</c:v>
                </c:pt>
                <c:pt idx="98">
                  <c:v>43671</c:v>
                </c:pt>
                <c:pt idx="99">
                  <c:v>43670</c:v>
                </c:pt>
                <c:pt idx="100">
                  <c:v>43669</c:v>
                </c:pt>
                <c:pt idx="101">
                  <c:v>43668</c:v>
                </c:pt>
                <c:pt idx="102">
                  <c:v>43667</c:v>
                </c:pt>
                <c:pt idx="103">
                  <c:v>43666</c:v>
                </c:pt>
                <c:pt idx="104">
                  <c:v>43665</c:v>
                </c:pt>
                <c:pt idx="105">
                  <c:v>43664</c:v>
                </c:pt>
                <c:pt idx="106">
                  <c:v>43663</c:v>
                </c:pt>
                <c:pt idx="107">
                  <c:v>43662</c:v>
                </c:pt>
                <c:pt idx="108">
                  <c:v>43661</c:v>
                </c:pt>
                <c:pt idx="109">
                  <c:v>43660</c:v>
                </c:pt>
                <c:pt idx="110">
                  <c:v>43659</c:v>
                </c:pt>
                <c:pt idx="111">
                  <c:v>43658</c:v>
                </c:pt>
                <c:pt idx="112">
                  <c:v>43657</c:v>
                </c:pt>
                <c:pt idx="113">
                  <c:v>43656</c:v>
                </c:pt>
                <c:pt idx="114">
                  <c:v>43655</c:v>
                </c:pt>
                <c:pt idx="115">
                  <c:v>43654</c:v>
                </c:pt>
                <c:pt idx="116">
                  <c:v>43653</c:v>
                </c:pt>
                <c:pt idx="117">
                  <c:v>43652</c:v>
                </c:pt>
                <c:pt idx="118">
                  <c:v>43651</c:v>
                </c:pt>
                <c:pt idx="119">
                  <c:v>43650</c:v>
                </c:pt>
                <c:pt idx="120">
                  <c:v>43649</c:v>
                </c:pt>
                <c:pt idx="121">
                  <c:v>43648</c:v>
                </c:pt>
                <c:pt idx="122">
                  <c:v>43647</c:v>
                </c:pt>
                <c:pt idx="123">
                  <c:v>43646</c:v>
                </c:pt>
                <c:pt idx="124">
                  <c:v>43645</c:v>
                </c:pt>
                <c:pt idx="125">
                  <c:v>43644</c:v>
                </c:pt>
                <c:pt idx="126">
                  <c:v>43643</c:v>
                </c:pt>
                <c:pt idx="127">
                  <c:v>43642</c:v>
                </c:pt>
                <c:pt idx="128">
                  <c:v>43641</c:v>
                </c:pt>
                <c:pt idx="129">
                  <c:v>43640</c:v>
                </c:pt>
                <c:pt idx="130">
                  <c:v>43639</c:v>
                </c:pt>
                <c:pt idx="131">
                  <c:v>43638</c:v>
                </c:pt>
                <c:pt idx="132">
                  <c:v>43637</c:v>
                </c:pt>
                <c:pt idx="133">
                  <c:v>43636</c:v>
                </c:pt>
                <c:pt idx="134">
                  <c:v>43635</c:v>
                </c:pt>
                <c:pt idx="135">
                  <c:v>43634</c:v>
                </c:pt>
                <c:pt idx="136">
                  <c:v>43633</c:v>
                </c:pt>
                <c:pt idx="137">
                  <c:v>43632</c:v>
                </c:pt>
                <c:pt idx="138">
                  <c:v>43631</c:v>
                </c:pt>
                <c:pt idx="139">
                  <c:v>43630</c:v>
                </c:pt>
                <c:pt idx="140">
                  <c:v>43629</c:v>
                </c:pt>
                <c:pt idx="141">
                  <c:v>43628</c:v>
                </c:pt>
                <c:pt idx="142">
                  <c:v>43627</c:v>
                </c:pt>
                <c:pt idx="143">
                  <c:v>43626</c:v>
                </c:pt>
                <c:pt idx="144">
                  <c:v>43625</c:v>
                </c:pt>
                <c:pt idx="145">
                  <c:v>43624</c:v>
                </c:pt>
                <c:pt idx="146">
                  <c:v>43623</c:v>
                </c:pt>
                <c:pt idx="147">
                  <c:v>43622</c:v>
                </c:pt>
                <c:pt idx="148">
                  <c:v>43621</c:v>
                </c:pt>
                <c:pt idx="149">
                  <c:v>43620</c:v>
                </c:pt>
                <c:pt idx="150">
                  <c:v>43619</c:v>
                </c:pt>
                <c:pt idx="151">
                  <c:v>43618</c:v>
                </c:pt>
                <c:pt idx="152">
                  <c:v>43617</c:v>
                </c:pt>
                <c:pt idx="153">
                  <c:v>43616</c:v>
                </c:pt>
                <c:pt idx="154">
                  <c:v>43615</c:v>
                </c:pt>
                <c:pt idx="155">
                  <c:v>43614</c:v>
                </c:pt>
                <c:pt idx="156">
                  <c:v>43613</c:v>
                </c:pt>
                <c:pt idx="157">
                  <c:v>43612</c:v>
                </c:pt>
                <c:pt idx="158">
                  <c:v>43611</c:v>
                </c:pt>
                <c:pt idx="159">
                  <c:v>43610</c:v>
                </c:pt>
                <c:pt idx="160">
                  <c:v>43609</c:v>
                </c:pt>
                <c:pt idx="161">
                  <c:v>43608</c:v>
                </c:pt>
                <c:pt idx="162">
                  <c:v>43607</c:v>
                </c:pt>
                <c:pt idx="163">
                  <c:v>43606</c:v>
                </c:pt>
                <c:pt idx="164">
                  <c:v>43605</c:v>
                </c:pt>
                <c:pt idx="165">
                  <c:v>43604</c:v>
                </c:pt>
                <c:pt idx="166">
                  <c:v>43603</c:v>
                </c:pt>
                <c:pt idx="167">
                  <c:v>43602</c:v>
                </c:pt>
                <c:pt idx="168">
                  <c:v>43601</c:v>
                </c:pt>
                <c:pt idx="169">
                  <c:v>43600</c:v>
                </c:pt>
                <c:pt idx="170">
                  <c:v>43599</c:v>
                </c:pt>
                <c:pt idx="171">
                  <c:v>43598</c:v>
                </c:pt>
                <c:pt idx="172">
                  <c:v>43597</c:v>
                </c:pt>
                <c:pt idx="173">
                  <c:v>43596</c:v>
                </c:pt>
                <c:pt idx="174">
                  <c:v>43595</c:v>
                </c:pt>
                <c:pt idx="175">
                  <c:v>43594</c:v>
                </c:pt>
                <c:pt idx="176">
                  <c:v>43593</c:v>
                </c:pt>
                <c:pt idx="177">
                  <c:v>43592</c:v>
                </c:pt>
                <c:pt idx="178">
                  <c:v>43591</c:v>
                </c:pt>
                <c:pt idx="179">
                  <c:v>43590</c:v>
                </c:pt>
                <c:pt idx="180">
                  <c:v>43589</c:v>
                </c:pt>
                <c:pt idx="181">
                  <c:v>43588</c:v>
                </c:pt>
                <c:pt idx="182">
                  <c:v>43587</c:v>
                </c:pt>
                <c:pt idx="183">
                  <c:v>43586</c:v>
                </c:pt>
                <c:pt idx="184">
                  <c:v>43585</c:v>
                </c:pt>
                <c:pt idx="185">
                  <c:v>43584</c:v>
                </c:pt>
                <c:pt idx="186">
                  <c:v>43583</c:v>
                </c:pt>
                <c:pt idx="187">
                  <c:v>43582</c:v>
                </c:pt>
                <c:pt idx="188">
                  <c:v>43581</c:v>
                </c:pt>
                <c:pt idx="189">
                  <c:v>43580</c:v>
                </c:pt>
                <c:pt idx="190">
                  <c:v>43579</c:v>
                </c:pt>
                <c:pt idx="191">
                  <c:v>43578</c:v>
                </c:pt>
                <c:pt idx="192">
                  <c:v>43577</c:v>
                </c:pt>
                <c:pt idx="193">
                  <c:v>43576</c:v>
                </c:pt>
                <c:pt idx="194">
                  <c:v>43575</c:v>
                </c:pt>
                <c:pt idx="195">
                  <c:v>43574</c:v>
                </c:pt>
                <c:pt idx="196">
                  <c:v>43573</c:v>
                </c:pt>
                <c:pt idx="197">
                  <c:v>43572</c:v>
                </c:pt>
                <c:pt idx="198">
                  <c:v>43571</c:v>
                </c:pt>
                <c:pt idx="199">
                  <c:v>43570</c:v>
                </c:pt>
                <c:pt idx="200">
                  <c:v>43569</c:v>
                </c:pt>
                <c:pt idx="201">
                  <c:v>43568</c:v>
                </c:pt>
                <c:pt idx="202">
                  <c:v>43567</c:v>
                </c:pt>
                <c:pt idx="203">
                  <c:v>43566</c:v>
                </c:pt>
                <c:pt idx="204">
                  <c:v>43565</c:v>
                </c:pt>
                <c:pt idx="205">
                  <c:v>43564</c:v>
                </c:pt>
                <c:pt idx="206">
                  <c:v>43563</c:v>
                </c:pt>
                <c:pt idx="207">
                  <c:v>43562</c:v>
                </c:pt>
                <c:pt idx="208">
                  <c:v>43561</c:v>
                </c:pt>
                <c:pt idx="209">
                  <c:v>43560</c:v>
                </c:pt>
                <c:pt idx="210">
                  <c:v>43559</c:v>
                </c:pt>
                <c:pt idx="211">
                  <c:v>43558</c:v>
                </c:pt>
                <c:pt idx="212">
                  <c:v>43557</c:v>
                </c:pt>
                <c:pt idx="213">
                  <c:v>43556</c:v>
                </c:pt>
              </c:numCache>
            </c:numRef>
          </c:xVal>
          <c:yVal>
            <c:numRef>
              <c:f>'Graf. Tª, HR, Rad.'!$D$3:$D$216</c:f>
              <c:numCache>
                <c:formatCode>0.00</c:formatCode>
                <c:ptCount val="214"/>
                <c:pt idx="0">
                  <c:v>14.554545454545455</c:v>
                </c:pt>
                <c:pt idx="1">
                  <c:v>14.554545454545455</c:v>
                </c:pt>
                <c:pt idx="2">
                  <c:v>14.209090909090907</c:v>
                </c:pt>
                <c:pt idx="3">
                  <c:v>14.027272727272729</c:v>
                </c:pt>
                <c:pt idx="4">
                  <c:v>16.145454545454548</c:v>
                </c:pt>
                <c:pt idx="5">
                  <c:v>16.345454545454544</c:v>
                </c:pt>
                <c:pt idx="6">
                  <c:v>15.827272727272726</c:v>
                </c:pt>
                <c:pt idx="7">
                  <c:v>16.036363636363635</c:v>
                </c:pt>
                <c:pt idx="8">
                  <c:v>16.590909090909093</c:v>
                </c:pt>
                <c:pt idx="9">
                  <c:v>16.054545454545455</c:v>
                </c:pt>
                <c:pt idx="10">
                  <c:v>16.172727272727272</c:v>
                </c:pt>
                <c:pt idx="11">
                  <c:v>15.954545454545455</c:v>
                </c:pt>
                <c:pt idx="12">
                  <c:v>15.472727272727271</c:v>
                </c:pt>
                <c:pt idx="13">
                  <c:v>16.309090909090912</c:v>
                </c:pt>
                <c:pt idx="14">
                  <c:v>16.545454545454547</c:v>
                </c:pt>
                <c:pt idx="15">
                  <c:v>16.481818181818181</c:v>
                </c:pt>
                <c:pt idx="16">
                  <c:v>16.536363636363635</c:v>
                </c:pt>
                <c:pt idx="17">
                  <c:v>15.863636363636367</c:v>
                </c:pt>
                <c:pt idx="18">
                  <c:v>16.90909090909091</c:v>
                </c:pt>
                <c:pt idx="19">
                  <c:v>16.709090909090907</c:v>
                </c:pt>
                <c:pt idx="20">
                  <c:v>17.799999999999997</c:v>
                </c:pt>
                <c:pt idx="21">
                  <c:v>17.65454545454546</c:v>
                </c:pt>
                <c:pt idx="22">
                  <c:v>17.554545454545455</c:v>
                </c:pt>
                <c:pt idx="23">
                  <c:v>18.190909090909088</c:v>
                </c:pt>
                <c:pt idx="24">
                  <c:v>17.945454545454545</c:v>
                </c:pt>
                <c:pt idx="25">
                  <c:v>18.15454545454546</c:v>
                </c:pt>
                <c:pt idx="26">
                  <c:v>18.036363636363635</c:v>
                </c:pt>
                <c:pt idx="27">
                  <c:v>18.654545454545456</c:v>
                </c:pt>
                <c:pt idx="28">
                  <c:v>18.299999999999997</c:v>
                </c:pt>
                <c:pt idx="29">
                  <c:v>18.390909090909091</c:v>
                </c:pt>
                <c:pt idx="30">
                  <c:v>17.968965517241383</c:v>
                </c:pt>
                <c:pt idx="31">
                  <c:v>18.245454545454546</c:v>
                </c:pt>
                <c:pt idx="32">
                  <c:v>19.045454545454543</c:v>
                </c:pt>
                <c:pt idx="33">
                  <c:v>19.872727272727271</c:v>
                </c:pt>
                <c:pt idx="34">
                  <c:v>19.536363636363635</c:v>
                </c:pt>
                <c:pt idx="35">
                  <c:v>20.018181818181816</c:v>
                </c:pt>
                <c:pt idx="36">
                  <c:v>18.081818181818182</c:v>
                </c:pt>
                <c:pt idx="37">
                  <c:v>18.8</c:v>
                </c:pt>
                <c:pt idx="38">
                  <c:v>19.209090909090904</c:v>
                </c:pt>
                <c:pt idx="39">
                  <c:v>19.890909090909094</c:v>
                </c:pt>
                <c:pt idx="40">
                  <c:v>17.690909090909091</c:v>
                </c:pt>
                <c:pt idx="41">
                  <c:v>20.240000000000002</c:v>
                </c:pt>
                <c:pt idx="42">
                  <c:v>19.970000000000002</c:v>
                </c:pt>
                <c:pt idx="43">
                  <c:v>18.14</c:v>
                </c:pt>
                <c:pt idx="44">
                  <c:v>19.472727272727273</c:v>
                </c:pt>
                <c:pt idx="45">
                  <c:v>18.90909090909091</c:v>
                </c:pt>
                <c:pt idx="46">
                  <c:v>19.781818181818185</c:v>
                </c:pt>
                <c:pt idx="47">
                  <c:v>19.881818181818179</c:v>
                </c:pt>
                <c:pt idx="48">
                  <c:v>20.627272727272729</c:v>
                </c:pt>
                <c:pt idx="49">
                  <c:v>20.936363636363637</c:v>
                </c:pt>
                <c:pt idx="50">
                  <c:v>19.963636363636365</c:v>
                </c:pt>
                <c:pt idx="51">
                  <c:v>20.66363636363636</c:v>
                </c:pt>
                <c:pt idx="52">
                  <c:v>20.990909090909089</c:v>
                </c:pt>
                <c:pt idx="53">
                  <c:v>20.827272727272724</c:v>
                </c:pt>
                <c:pt idx="54">
                  <c:v>21.236363636363635</c:v>
                </c:pt>
                <c:pt idx="55">
                  <c:v>20.872727272727271</c:v>
                </c:pt>
                <c:pt idx="56">
                  <c:v>21.145454545454541</c:v>
                </c:pt>
                <c:pt idx="57">
                  <c:v>20.563636363636366</c:v>
                </c:pt>
                <c:pt idx="58">
                  <c:v>21.33636363636364</c:v>
                </c:pt>
                <c:pt idx="59">
                  <c:v>22.345454545454544</c:v>
                </c:pt>
                <c:pt idx="60">
                  <c:v>22.441379310344828</c:v>
                </c:pt>
                <c:pt idx="61">
                  <c:v>22.700000000000003</c:v>
                </c:pt>
                <c:pt idx="62">
                  <c:v>22.700000000000003</c:v>
                </c:pt>
                <c:pt idx="63">
                  <c:v>22.536363636363635</c:v>
                </c:pt>
                <c:pt idx="64">
                  <c:v>23.1</c:v>
                </c:pt>
                <c:pt idx="65">
                  <c:v>23.127272727272729</c:v>
                </c:pt>
                <c:pt idx="66">
                  <c:v>22.536363636363635</c:v>
                </c:pt>
                <c:pt idx="67">
                  <c:v>22</c:v>
                </c:pt>
                <c:pt idx="68">
                  <c:v>21.627272727272729</c:v>
                </c:pt>
                <c:pt idx="69">
                  <c:v>22.154545454545453</c:v>
                </c:pt>
                <c:pt idx="70">
                  <c:v>23.181818181818183</c:v>
                </c:pt>
                <c:pt idx="71">
                  <c:v>24.290909090909096</c:v>
                </c:pt>
                <c:pt idx="72">
                  <c:v>22.863636363636367</c:v>
                </c:pt>
                <c:pt idx="73">
                  <c:v>23.509090909090911</c:v>
                </c:pt>
                <c:pt idx="74">
                  <c:v>23.463636363636365</c:v>
                </c:pt>
                <c:pt idx="75">
                  <c:v>22.927272727272726</c:v>
                </c:pt>
                <c:pt idx="76">
                  <c:v>22.90909090909091</c:v>
                </c:pt>
                <c:pt idx="77">
                  <c:v>22.654545454545456</c:v>
                </c:pt>
                <c:pt idx="78">
                  <c:v>22.290909090909093</c:v>
                </c:pt>
                <c:pt idx="79">
                  <c:v>22.681818181818183</c:v>
                </c:pt>
                <c:pt idx="80">
                  <c:v>23.045454545454547</c:v>
                </c:pt>
                <c:pt idx="81">
                  <c:v>23.718181818181815</c:v>
                </c:pt>
                <c:pt idx="82">
                  <c:v>23.436363636363637</c:v>
                </c:pt>
                <c:pt idx="83">
                  <c:v>23.781818181818185</c:v>
                </c:pt>
                <c:pt idx="84">
                  <c:v>23.5</c:v>
                </c:pt>
                <c:pt idx="85">
                  <c:v>23.690909090909091</c:v>
                </c:pt>
                <c:pt idx="86">
                  <c:v>23.9</c:v>
                </c:pt>
                <c:pt idx="87">
                  <c:v>22.418181818181814</c:v>
                </c:pt>
                <c:pt idx="88">
                  <c:v>22.554545454545455</c:v>
                </c:pt>
                <c:pt idx="89">
                  <c:v>22.963636363636365</c:v>
                </c:pt>
                <c:pt idx="90">
                  <c:v>23.036363636363635</c:v>
                </c:pt>
                <c:pt idx="91">
                  <c:v>22.49655172413793</c:v>
                </c:pt>
                <c:pt idx="92">
                  <c:v>22.927272727272729</c:v>
                </c:pt>
                <c:pt idx="93">
                  <c:v>22.927272727272729</c:v>
                </c:pt>
                <c:pt idx="94">
                  <c:v>21.745454545454546</c:v>
                </c:pt>
                <c:pt idx="95">
                  <c:v>22.109090909090909</c:v>
                </c:pt>
                <c:pt idx="96">
                  <c:v>23.027272727272727</c:v>
                </c:pt>
                <c:pt idx="97">
                  <c:v>23.236363636363638</c:v>
                </c:pt>
                <c:pt idx="98">
                  <c:v>22.372727272727271</c:v>
                </c:pt>
                <c:pt idx="99">
                  <c:v>22.509090909090911</c:v>
                </c:pt>
                <c:pt idx="100">
                  <c:v>22.799999999999997</c:v>
                </c:pt>
                <c:pt idx="101">
                  <c:v>22.063636363636366</c:v>
                </c:pt>
                <c:pt idx="102">
                  <c:v>21.463636363636368</c:v>
                </c:pt>
                <c:pt idx="103">
                  <c:v>21.754545454545454</c:v>
                </c:pt>
                <c:pt idx="104">
                  <c:v>21.690909090909091</c:v>
                </c:pt>
                <c:pt idx="105">
                  <c:v>22.618181818181821</c:v>
                </c:pt>
                <c:pt idx="106">
                  <c:v>22.218181818181815</c:v>
                </c:pt>
                <c:pt idx="107">
                  <c:v>22.672727272727276</c:v>
                </c:pt>
                <c:pt idx="108">
                  <c:v>22.218181818181819</c:v>
                </c:pt>
                <c:pt idx="109">
                  <c:v>21.718181818181819</c:v>
                </c:pt>
                <c:pt idx="110">
                  <c:v>21.481818181818184</c:v>
                </c:pt>
                <c:pt idx="111">
                  <c:v>21.490909090909092</c:v>
                </c:pt>
                <c:pt idx="112">
                  <c:v>21.163636363636364</c:v>
                </c:pt>
                <c:pt idx="113">
                  <c:v>21.809090909090912</c:v>
                </c:pt>
                <c:pt idx="114">
                  <c:v>21.436363636363641</c:v>
                </c:pt>
                <c:pt idx="115">
                  <c:v>20.781818181818181</c:v>
                </c:pt>
                <c:pt idx="116">
                  <c:v>20.309090909090909</c:v>
                </c:pt>
                <c:pt idx="117">
                  <c:v>20.572727272727271</c:v>
                </c:pt>
                <c:pt idx="118">
                  <c:v>20.745454545454546</c:v>
                </c:pt>
                <c:pt idx="119">
                  <c:v>20.427272727272729</c:v>
                </c:pt>
                <c:pt idx="120">
                  <c:v>20.809090909090912</c:v>
                </c:pt>
                <c:pt idx="121">
                  <c:v>20.68181818181818</c:v>
                </c:pt>
                <c:pt idx="122">
                  <c:v>20.315673981191221</c:v>
                </c:pt>
                <c:pt idx="123">
                  <c:v>20.581818181818178</c:v>
                </c:pt>
                <c:pt idx="124">
                  <c:v>20.154545454545453</c:v>
                </c:pt>
                <c:pt idx="125">
                  <c:v>20.09090909090909</c:v>
                </c:pt>
                <c:pt idx="126">
                  <c:v>20.027272727272727</c:v>
                </c:pt>
                <c:pt idx="127">
                  <c:v>20.109090909090909</c:v>
                </c:pt>
                <c:pt idx="128">
                  <c:v>20.09090909090909</c:v>
                </c:pt>
                <c:pt idx="129">
                  <c:v>21.063636363636363</c:v>
                </c:pt>
                <c:pt idx="130">
                  <c:v>20.018181818181816</c:v>
                </c:pt>
                <c:pt idx="131">
                  <c:v>20.045454545454547</c:v>
                </c:pt>
                <c:pt idx="132">
                  <c:v>19.954545454545453</c:v>
                </c:pt>
                <c:pt idx="133">
                  <c:v>18.954545454545453</c:v>
                </c:pt>
                <c:pt idx="134">
                  <c:v>18.927272727272726</c:v>
                </c:pt>
                <c:pt idx="135">
                  <c:v>18.990909090909092</c:v>
                </c:pt>
                <c:pt idx="136">
                  <c:v>18.16363636363636</c:v>
                </c:pt>
                <c:pt idx="137">
                  <c:v>18.399999999999999</c:v>
                </c:pt>
                <c:pt idx="138">
                  <c:v>18.681818181818183</c:v>
                </c:pt>
                <c:pt idx="139">
                  <c:v>18.336363636363636</c:v>
                </c:pt>
                <c:pt idx="140">
                  <c:v>18.245454545454546</c:v>
                </c:pt>
                <c:pt idx="141">
                  <c:v>17.77272727272727</c:v>
                </c:pt>
                <c:pt idx="142">
                  <c:v>17.5</c:v>
                </c:pt>
                <c:pt idx="143">
                  <c:v>17.454545454545457</c:v>
                </c:pt>
                <c:pt idx="144">
                  <c:v>17.754545454545454</c:v>
                </c:pt>
                <c:pt idx="145">
                  <c:v>17.66363636363636</c:v>
                </c:pt>
                <c:pt idx="146">
                  <c:v>17.618181818181821</c:v>
                </c:pt>
                <c:pt idx="147">
                  <c:v>17.745454545454546</c:v>
                </c:pt>
                <c:pt idx="148">
                  <c:v>17.881818181818179</c:v>
                </c:pt>
                <c:pt idx="149">
                  <c:v>17.399999999999999</c:v>
                </c:pt>
                <c:pt idx="150">
                  <c:v>17.481818181818184</c:v>
                </c:pt>
                <c:pt idx="151">
                  <c:v>16.86363636363636</c:v>
                </c:pt>
                <c:pt idx="152">
                  <c:v>17.945768025078369</c:v>
                </c:pt>
                <c:pt idx="153">
                  <c:v>16.036363636363635</c:v>
                </c:pt>
                <c:pt idx="154">
                  <c:v>16.036363636363635</c:v>
                </c:pt>
                <c:pt idx="155">
                  <c:v>16.272727272727273</c:v>
                </c:pt>
                <c:pt idx="156">
                  <c:v>16.81818181818182</c:v>
                </c:pt>
                <c:pt idx="157">
                  <c:v>16.22727272727273</c:v>
                </c:pt>
                <c:pt idx="158">
                  <c:v>15.945454545454544</c:v>
                </c:pt>
                <c:pt idx="159">
                  <c:v>16.818181818181817</c:v>
                </c:pt>
                <c:pt idx="160">
                  <c:v>16.754545454545454</c:v>
                </c:pt>
                <c:pt idx="161">
                  <c:v>15.363636363636363</c:v>
                </c:pt>
                <c:pt idx="162">
                  <c:v>15.045454545454545</c:v>
                </c:pt>
                <c:pt idx="163">
                  <c:v>15.990909090909092</c:v>
                </c:pt>
                <c:pt idx="164">
                  <c:v>15.709090909090907</c:v>
                </c:pt>
                <c:pt idx="165">
                  <c:v>14.690909090909088</c:v>
                </c:pt>
                <c:pt idx="166">
                  <c:v>15.090909090909088</c:v>
                </c:pt>
                <c:pt idx="167">
                  <c:v>15.290909090909089</c:v>
                </c:pt>
                <c:pt idx="168">
                  <c:v>14.790909090909089</c:v>
                </c:pt>
                <c:pt idx="169">
                  <c:v>15.254545454545456</c:v>
                </c:pt>
                <c:pt idx="170">
                  <c:v>15.118181818181817</c:v>
                </c:pt>
                <c:pt idx="171">
                  <c:v>14.818181818181818</c:v>
                </c:pt>
                <c:pt idx="172">
                  <c:v>15.80909090909091</c:v>
                </c:pt>
                <c:pt idx="173">
                  <c:v>16.036363636363639</c:v>
                </c:pt>
                <c:pt idx="174">
                  <c:v>16.527272727272727</c:v>
                </c:pt>
                <c:pt idx="175">
                  <c:v>15.000000000000002</c:v>
                </c:pt>
                <c:pt idx="176">
                  <c:v>14.054545454545456</c:v>
                </c:pt>
                <c:pt idx="177">
                  <c:v>14.318181818181818</c:v>
                </c:pt>
                <c:pt idx="178">
                  <c:v>14.190909090909093</c:v>
                </c:pt>
                <c:pt idx="179">
                  <c:v>14.827272727272726</c:v>
                </c:pt>
                <c:pt idx="180">
                  <c:v>15.4</c:v>
                </c:pt>
                <c:pt idx="181">
                  <c:v>13.790909090909089</c:v>
                </c:pt>
                <c:pt idx="182">
                  <c:v>13.090909090909088</c:v>
                </c:pt>
                <c:pt idx="183">
                  <c:v>12.919749216300941</c:v>
                </c:pt>
                <c:pt idx="184">
                  <c:v>12.80909090909091</c:v>
                </c:pt>
                <c:pt idx="185">
                  <c:v>13.572727272727271</c:v>
                </c:pt>
                <c:pt idx="186">
                  <c:v>13.490909090909092</c:v>
                </c:pt>
                <c:pt idx="187">
                  <c:v>10.972727272727273</c:v>
                </c:pt>
                <c:pt idx="188">
                  <c:v>13.600000000000001</c:v>
                </c:pt>
                <c:pt idx="189">
                  <c:v>14.636363636363633</c:v>
                </c:pt>
                <c:pt idx="190">
                  <c:v>13.390909090909089</c:v>
                </c:pt>
                <c:pt idx="191">
                  <c:v>13.227272727272727</c:v>
                </c:pt>
                <c:pt idx="192">
                  <c:v>14.245454545454548</c:v>
                </c:pt>
                <c:pt idx="193">
                  <c:v>13.890909090909089</c:v>
                </c:pt>
                <c:pt idx="194">
                  <c:v>13.709090909090907</c:v>
                </c:pt>
                <c:pt idx="195">
                  <c:v>13.645454545454545</c:v>
                </c:pt>
                <c:pt idx="196">
                  <c:v>12.77272727272727</c:v>
                </c:pt>
                <c:pt idx="197">
                  <c:v>12.372727272727275</c:v>
                </c:pt>
                <c:pt idx="198">
                  <c:v>13.072727272727274</c:v>
                </c:pt>
                <c:pt idx="199">
                  <c:v>12.936363636363636</c:v>
                </c:pt>
                <c:pt idx="200">
                  <c:v>12.581818181818182</c:v>
                </c:pt>
                <c:pt idx="201">
                  <c:v>12.709090909090907</c:v>
                </c:pt>
                <c:pt idx="202">
                  <c:v>11.5</c:v>
                </c:pt>
                <c:pt idx="203">
                  <c:v>12.781818181818181</c:v>
                </c:pt>
                <c:pt idx="204">
                  <c:v>12.127272727272727</c:v>
                </c:pt>
                <c:pt idx="205">
                  <c:v>12.063636363636363</c:v>
                </c:pt>
                <c:pt idx="206">
                  <c:v>11.727272727272727</c:v>
                </c:pt>
                <c:pt idx="207">
                  <c:v>12.6</c:v>
                </c:pt>
                <c:pt idx="208">
                  <c:v>13.527272727272726</c:v>
                </c:pt>
                <c:pt idx="209">
                  <c:v>12.30909090909091</c:v>
                </c:pt>
                <c:pt idx="210">
                  <c:v>11.381818181818181</c:v>
                </c:pt>
                <c:pt idx="211">
                  <c:v>11.818181818181818</c:v>
                </c:pt>
                <c:pt idx="212">
                  <c:v>11.445454545454545</c:v>
                </c:pt>
                <c:pt idx="213">
                  <c:v>11.474608150470219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A3-4E5B-85D1-4E013B328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991311"/>
        <c:axId val="405980079"/>
      </c:scatterChart>
      <c:valAx>
        <c:axId val="405991311"/>
        <c:scaling>
          <c:orientation val="minMax"/>
          <c:max val="43771"/>
          <c:min val="4355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5980079"/>
        <c:crosses val="autoZero"/>
        <c:crossBetween val="midCat"/>
        <c:majorUnit val="15"/>
        <c:minorUnit val="5"/>
      </c:valAx>
      <c:valAx>
        <c:axId val="405980079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Temperature (ºC)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5991311"/>
        <c:crossesAt val="43556"/>
        <c:crossBetween val="midCat"/>
        <c:majorUnit val="5"/>
        <c:min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7931016315215806"/>
          <c:y val="0.56944444444444442"/>
          <c:w val="0.13637712170651198"/>
          <c:h val="0.211535797608632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Comparación</a:t>
            </a:r>
            <a:r>
              <a:rPr lang="es-ES" sz="1100" baseline="0"/>
              <a:t> Caida Presión&amp;Velocidad (Q =6 l/min) 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'[2]Caida de Presión'!$S$2:$T$2</c:f>
              <c:strCache>
                <c:ptCount val="1"/>
                <c:pt idx="0">
                  <c:v>New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'[2]Caida de Presión'!$S$4:$S$27</c:f>
              <c:numCache>
                <c:formatCode>General</c:formatCode>
                <c:ptCount val="24"/>
                <c:pt idx="0">
                  <c:v>0.220821114369501</c:v>
                </c:pt>
                <c:pt idx="1">
                  <c:v>1.3989247311827999</c:v>
                </c:pt>
                <c:pt idx="2">
                  <c:v>2.5911045943304001</c:v>
                </c:pt>
                <c:pt idx="3">
                  <c:v>3.7789833822091898</c:v>
                </c:pt>
                <c:pt idx="4">
                  <c:v>3.2468230694037201</c:v>
                </c:pt>
                <c:pt idx="5">
                  <c:v>1.99794721407625</c:v>
                </c:pt>
                <c:pt idx="6">
                  <c:v>0.80185728250244404</c:v>
                </c:pt>
                <c:pt idx="7">
                  <c:v>0.21691104594330399</c:v>
                </c:pt>
                <c:pt idx="8">
                  <c:v>0.22746823069399999</c:v>
                </c:pt>
                <c:pt idx="9">
                  <c:v>1.406353861193</c:v>
                </c:pt>
                <c:pt idx="10">
                  <c:v>2.5395894428150001</c:v>
                </c:pt>
                <c:pt idx="11">
                  <c:v>3.5851417399800001</c:v>
                </c:pt>
                <c:pt idx="12">
                  <c:v>3.0706744868040001</c:v>
                </c:pt>
                <c:pt idx="13">
                  <c:v>1.949951124145</c:v>
                </c:pt>
                <c:pt idx="14">
                  <c:v>0.80889540566999996</c:v>
                </c:pt>
                <c:pt idx="15">
                  <c:v>0.229325513196</c:v>
                </c:pt>
                <c:pt idx="16">
                  <c:v>0.222091886608</c:v>
                </c:pt>
                <c:pt idx="17">
                  <c:v>1.4305962854350001</c:v>
                </c:pt>
                <c:pt idx="18">
                  <c:v>2.6212121212119999</c:v>
                </c:pt>
                <c:pt idx="19">
                  <c:v>3.830205278592</c:v>
                </c:pt>
                <c:pt idx="20">
                  <c:v>3.2765395894429998</c:v>
                </c:pt>
                <c:pt idx="21">
                  <c:v>2.0007820136849999</c:v>
                </c:pt>
                <c:pt idx="22">
                  <c:v>0.81700879765400003</c:v>
                </c:pt>
                <c:pt idx="23">
                  <c:v>0.23108504398800001</c:v>
                </c:pt>
              </c:numCache>
            </c:numRef>
          </c:xVal>
          <c:yVal>
            <c:numRef>
              <c:f>'[2]Caida de Presión'!$T$4:$T$27</c:f>
              <c:numCache>
                <c:formatCode>General</c:formatCode>
                <c:ptCount val="24"/>
                <c:pt idx="0">
                  <c:v>0</c:v>
                </c:pt>
                <c:pt idx="1">
                  <c:v>8.5923753665689198</c:v>
                </c:pt>
                <c:pt idx="2">
                  <c:v>29.395894428152499</c:v>
                </c:pt>
                <c:pt idx="3">
                  <c:v>61.894428152492701</c:v>
                </c:pt>
                <c:pt idx="4">
                  <c:v>44.402737047898299</c:v>
                </c:pt>
                <c:pt idx="5">
                  <c:v>17.736070381231698</c:v>
                </c:pt>
                <c:pt idx="6">
                  <c:v>2.7409579667644199</c:v>
                </c:pt>
                <c:pt idx="7">
                  <c:v>0</c:v>
                </c:pt>
                <c:pt idx="8">
                  <c:v>0</c:v>
                </c:pt>
                <c:pt idx="9">
                  <c:v>9.1710654936459992</c:v>
                </c:pt>
                <c:pt idx="10">
                  <c:v>30.961876832845</c:v>
                </c:pt>
                <c:pt idx="11">
                  <c:v>66.543499511240995</c:v>
                </c:pt>
                <c:pt idx="12">
                  <c:v>47.274682306940001</c:v>
                </c:pt>
                <c:pt idx="13">
                  <c:v>18.744868035191001</c:v>
                </c:pt>
                <c:pt idx="14">
                  <c:v>3.1143695014659998</c:v>
                </c:pt>
                <c:pt idx="15">
                  <c:v>2.3460410556999999E-2</c:v>
                </c:pt>
                <c:pt idx="16">
                  <c:v>0</c:v>
                </c:pt>
                <c:pt idx="17">
                  <c:v>8.9696969696970008</c:v>
                </c:pt>
                <c:pt idx="18">
                  <c:v>30.132942326491001</c:v>
                </c:pt>
                <c:pt idx="19">
                  <c:v>63.055718475073</c:v>
                </c:pt>
                <c:pt idx="20">
                  <c:v>45.221896383187001</c:v>
                </c:pt>
                <c:pt idx="21">
                  <c:v>18.267839687195</c:v>
                </c:pt>
                <c:pt idx="22">
                  <c:v>2.9755620723359999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C3-4AB1-8555-40811A4ED15A}"/>
            </c:ext>
          </c:extLst>
        </c:ser>
        <c:ser>
          <c:idx val="1"/>
          <c:order val="1"/>
          <c:tx>
            <c:strRef>
              <c:f>'[2]Caida de Presión'!$V$2:$W$2</c:f>
              <c:strCache>
                <c:ptCount val="1"/>
                <c:pt idx="0">
                  <c:v>Old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'[2]Caida de Presión'!$V$4:$V$27</c:f>
              <c:numCache>
                <c:formatCode>General</c:formatCode>
                <c:ptCount val="24"/>
                <c:pt idx="0">
                  <c:v>0.17702834799600001</c:v>
                </c:pt>
                <c:pt idx="1">
                  <c:v>1.2940371456499999</c:v>
                </c:pt>
                <c:pt idx="2">
                  <c:v>2.3663734115350001</c:v>
                </c:pt>
                <c:pt idx="3">
                  <c:v>3.3498533724340001</c:v>
                </c:pt>
                <c:pt idx="4">
                  <c:v>3.0881720430109998</c:v>
                </c:pt>
                <c:pt idx="5">
                  <c:v>1.884066471163</c:v>
                </c:pt>
                <c:pt idx="6">
                  <c:v>0.76207233626600002</c:v>
                </c:pt>
                <c:pt idx="7">
                  <c:v>0.190811339198</c:v>
                </c:pt>
                <c:pt idx="8">
                  <c:v>0.171945259042</c:v>
                </c:pt>
                <c:pt idx="9">
                  <c:v>1.220136852395</c:v>
                </c:pt>
                <c:pt idx="10">
                  <c:v>2.2460410557179999</c:v>
                </c:pt>
                <c:pt idx="11">
                  <c:v>3.2700879765400002</c:v>
                </c:pt>
                <c:pt idx="12">
                  <c:v>2.7462365591400002</c:v>
                </c:pt>
                <c:pt idx="13">
                  <c:v>1.7350928641250001</c:v>
                </c:pt>
                <c:pt idx="14">
                  <c:v>0.70127077223900003</c:v>
                </c:pt>
                <c:pt idx="15">
                  <c:v>0.17360703812299999</c:v>
                </c:pt>
                <c:pt idx="16">
                  <c:v>0.15933528836800001</c:v>
                </c:pt>
                <c:pt idx="17">
                  <c:v>1.1769305962850001</c:v>
                </c:pt>
                <c:pt idx="19">
                  <c:v>3.7235581622680001</c:v>
                </c:pt>
                <c:pt idx="21">
                  <c:v>1.539198435973</c:v>
                </c:pt>
                <c:pt idx="22">
                  <c:v>0.68719452590399999</c:v>
                </c:pt>
                <c:pt idx="23">
                  <c:v>0.16383186705800001</c:v>
                </c:pt>
              </c:numCache>
            </c:numRef>
          </c:xVal>
          <c:yVal>
            <c:numRef>
              <c:f>'[2]Caida de Presión'!$W$4:$W$27</c:f>
              <c:numCache>
                <c:formatCode>General</c:formatCode>
                <c:ptCount val="24"/>
                <c:pt idx="0">
                  <c:v>0</c:v>
                </c:pt>
                <c:pt idx="1">
                  <c:v>19.540566959922</c:v>
                </c:pt>
                <c:pt idx="2">
                  <c:v>67.536656891495994</c:v>
                </c:pt>
                <c:pt idx="3">
                  <c:v>146.408602150538</c:v>
                </c:pt>
                <c:pt idx="4">
                  <c:v>98.899315738024995</c:v>
                </c:pt>
                <c:pt idx="5">
                  <c:v>40.365591397849997</c:v>
                </c:pt>
                <c:pt idx="6">
                  <c:v>6.7057673509290003</c:v>
                </c:pt>
                <c:pt idx="7">
                  <c:v>0.39100684262000002</c:v>
                </c:pt>
                <c:pt idx="8">
                  <c:v>0.36363636363599999</c:v>
                </c:pt>
                <c:pt idx="9">
                  <c:v>20.500488758553001</c:v>
                </c:pt>
                <c:pt idx="10">
                  <c:v>68.754643206256006</c:v>
                </c:pt>
                <c:pt idx="11">
                  <c:v>146.11730205278599</c:v>
                </c:pt>
                <c:pt idx="12">
                  <c:v>104.091886608016</c:v>
                </c:pt>
                <c:pt idx="13">
                  <c:v>41.470185728250001</c:v>
                </c:pt>
                <c:pt idx="14">
                  <c:v>7.0087976539590002</c:v>
                </c:pt>
                <c:pt idx="15">
                  <c:v>0.38905180840699999</c:v>
                </c:pt>
                <c:pt idx="16">
                  <c:v>0.39100684262000002</c:v>
                </c:pt>
                <c:pt idx="17">
                  <c:v>24.160312805474</c:v>
                </c:pt>
                <c:pt idx="19">
                  <c:v>161.610948191593</c:v>
                </c:pt>
                <c:pt idx="21">
                  <c:v>51.045943304007999</c:v>
                </c:pt>
                <c:pt idx="22">
                  <c:v>8.3245356793739997</c:v>
                </c:pt>
                <c:pt idx="23">
                  <c:v>0.39100684262000002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C3-4AB1-8555-40811A4ED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Air velocity</a:t>
                </a:r>
                <a:r>
                  <a:rPr lang="es-ES" baseline="0"/>
                  <a:t> (m·s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</c:valAx>
      <c:valAx>
        <c:axId val="39381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Presure</a:t>
                </a:r>
                <a:r>
                  <a:rPr lang="es-ES" baseline="0"/>
                  <a:t> drop (Pa)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401621375859769"/>
          <c:y val="0.29828703703703707"/>
          <c:w val="0.38770328322369135"/>
          <c:h val="0.14294036162146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Comparación</a:t>
            </a:r>
            <a:r>
              <a:rPr lang="es-ES" sz="1100" baseline="0"/>
              <a:t> Caida Presión&amp;Velocidad (Q =0 l/min) 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'[2]Caida de Presión'!$Y$2:$Z$2</c:f>
              <c:strCache>
                <c:ptCount val="1"/>
                <c:pt idx="0">
                  <c:v>New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'[2]Caida de Presión'!$Y$4:$Y$27</c:f>
              <c:numCache>
                <c:formatCode>General</c:formatCode>
                <c:ptCount val="24"/>
                <c:pt idx="0">
                  <c:v>0.24242424242424199</c:v>
                </c:pt>
                <c:pt idx="1">
                  <c:v>1.4956011730205301</c:v>
                </c:pt>
                <c:pt idx="2">
                  <c:v>2.80840664711633</c:v>
                </c:pt>
                <c:pt idx="3">
                  <c:v>4.0391006842619701</c:v>
                </c:pt>
                <c:pt idx="4">
                  <c:v>3.46432062561095</c:v>
                </c:pt>
                <c:pt idx="5">
                  <c:v>2.1466275659824001</c:v>
                </c:pt>
                <c:pt idx="6">
                  <c:v>0.86608015640273694</c:v>
                </c:pt>
                <c:pt idx="7">
                  <c:v>0.24340175953079199</c:v>
                </c:pt>
                <c:pt idx="8">
                  <c:v>0.24340175953099999</c:v>
                </c:pt>
                <c:pt idx="9">
                  <c:v>1.5063538611930001</c:v>
                </c:pt>
                <c:pt idx="10">
                  <c:v>2.7507331378300002</c:v>
                </c:pt>
                <c:pt idx="11">
                  <c:v>3.9980449657869999</c:v>
                </c:pt>
                <c:pt idx="12">
                  <c:v>3.4340175953080001</c:v>
                </c:pt>
                <c:pt idx="13">
                  <c:v>2.0977517106549999</c:v>
                </c:pt>
                <c:pt idx="14">
                  <c:v>0.90518084066500004</c:v>
                </c:pt>
                <c:pt idx="15">
                  <c:v>0.250244379277</c:v>
                </c:pt>
                <c:pt idx="16">
                  <c:v>0.24340175953099999</c:v>
                </c:pt>
                <c:pt idx="17">
                  <c:v>1.5063538611930001</c:v>
                </c:pt>
                <c:pt idx="18">
                  <c:v>2.7507331378300002</c:v>
                </c:pt>
                <c:pt idx="19">
                  <c:v>3.9980449657869999</c:v>
                </c:pt>
                <c:pt idx="20">
                  <c:v>3.4340175953080001</c:v>
                </c:pt>
                <c:pt idx="21">
                  <c:v>2.0977517106549999</c:v>
                </c:pt>
                <c:pt idx="22">
                  <c:v>0.90518084066500004</c:v>
                </c:pt>
                <c:pt idx="23">
                  <c:v>0.250244379277</c:v>
                </c:pt>
              </c:numCache>
            </c:numRef>
          </c:xVal>
          <c:yVal>
            <c:numRef>
              <c:f>'[2]Caida de Presión'!$Z$4:$Z$27</c:f>
              <c:numCache>
                <c:formatCode>General</c:formatCode>
                <c:ptCount val="24"/>
                <c:pt idx="0">
                  <c:v>0</c:v>
                </c:pt>
                <c:pt idx="1">
                  <c:v>8.4457478005865099</c:v>
                </c:pt>
                <c:pt idx="2">
                  <c:v>28.387096774193498</c:v>
                </c:pt>
                <c:pt idx="3">
                  <c:v>59.413489736070403</c:v>
                </c:pt>
                <c:pt idx="4">
                  <c:v>42.678396871945303</c:v>
                </c:pt>
                <c:pt idx="5">
                  <c:v>17.1847507331378</c:v>
                </c:pt>
                <c:pt idx="6">
                  <c:v>2.6392961876832799</c:v>
                </c:pt>
                <c:pt idx="7">
                  <c:v>0</c:v>
                </c:pt>
                <c:pt idx="8">
                  <c:v>0</c:v>
                </c:pt>
                <c:pt idx="9">
                  <c:v>8.3675464320629995</c:v>
                </c:pt>
                <c:pt idx="10">
                  <c:v>28.484848484849</c:v>
                </c:pt>
                <c:pt idx="11">
                  <c:v>59.452590420332001</c:v>
                </c:pt>
                <c:pt idx="12">
                  <c:v>42.346041055718999</c:v>
                </c:pt>
                <c:pt idx="13">
                  <c:v>17.067448680352001</c:v>
                </c:pt>
                <c:pt idx="14">
                  <c:v>2.5024437927659999</c:v>
                </c:pt>
                <c:pt idx="15">
                  <c:v>0</c:v>
                </c:pt>
                <c:pt idx="16">
                  <c:v>0</c:v>
                </c:pt>
                <c:pt idx="17">
                  <c:v>8.3675464320629995</c:v>
                </c:pt>
                <c:pt idx="18">
                  <c:v>28.484848484849</c:v>
                </c:pt>
                <c:pt idx="19">
                  <c:v>59.452590420332001</c:v>
                </c:pt>
                <c:pt idx="20">
                  <c:v>42.346041055718999</c:v>
                </c:pt>
                <c:pt idx="21">
                  <c:v>17.067448680352001</c:v>
                </c:pt>
                <c:pt idx="22">
                  <c:v>2.5024437927659999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A0-4966-BC8E-F6040A0E2449}"/>
            </c:ext>
          </c:extLst>
        </c:ser>
        <c:ser>
          <c:idx val="1"/>
          <c:order val="1"/>
          <c:tx>
            <c:strRef>
              <c:f>'[2]Caida de Presión'!$AB$2:$AC$2</c:f>
              <c:strCache>
                <c:ptCount val="1"/>
                <c:pt idx="0">
                  <c:v>Old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'[2]Caida de Presión'!$AB$4:$AB$27</c:f>
              <c:numCache>
                <c:formatCode>General</c:formatCode>
                <c:ptCount val="24"/>
                <c:pt idx="0">
                  <c:v>0.24731182795699999</c:v>
                </c:pt>
                <c:pt idx="1">
                  <c:v>1.5718475073310001</c:v>
                </c:pt>
                <c:pt idx="2">
                  <c:v>2.8866080156399998</c:v>
                </c:pt>
                <c:pt idx="3">
                  <c:v>4.1720430107529998</c:v>
                </c:pt>
                <c:pt idx="4">
                  <c:v>3.5650048875859999</c:v>
                </c:pt>
                <c:pt idx="5">
                  <c:v>2.2130987292280002</c:v>
                </c:pt>
                <c:pt idx="6">
                  <c:v>0.91593352883699997</c:v>
                </c:pt>
                <c:pt idx="7">
                  <c:v>0.254154447703</c:v>
                </c:pt>
                <c:pt idx="8">
                  <c:v>0.218963831867</c:v>
                </c:pt>
                <c:pt idx="9">
                  <c:v>1.4565004887590001</c:v>
                </c:pt>
                <c:pt idx="10">
                  <c:v>2.69110459433</c:v>
                </c:pt>
                <c:pt idx="11">
                  <c:v>3.9081133919840001</c:v>
                </c:pt>
                <c:pt idx="12">
                  <c:v>3.4134897360699998</c:v>
                </c:pt>
                <c:pt idx="13">
                  <c:v>2.1427174975560002</c:v>
                </c:pt>
                <c:pt idx="14">
                  <c:v>0.82600195503399998</c:v>
                </c:pt>
                <c:pt idx="15">
                  <c:v>0.22091886608</c:v>
                </c:pt>
                <c:pt idx="16">
                  <c:v>0.217986314761</c:v>
                </c:pt>
                <c:pt idx="17">
                  <c:v>1.494623655914</c:v>
                </c:pt>
                <c:pt idx="18">
                  <c:v>2.8289345063539999</c:v>
                </c:pt>
                <c:pt idx="19">
                  <c:v>4.0166177908109999</c:v>
                </c:pt>
                <c:pt idx="20">
                  <c:v>3.4183773216029998</c:v>
                </c:pt>
                <c:pt idx="21">
                  <c:v>2.045943304008</c:v>
                </c:pt>
                <c:pt idx="22">
                  <c:v>0.87096774193500004</c:v>
                </c:pt>
                <c:pt idx="23">
                  <c:v>0.2238514174</c:v>
                </c:pt>
              </c:numCache>
            </c:numRef>
          </c:xVal>
          <c:yVal>
            <c:numRef>
              <c:f>'[2]Caida de Presión'!$AC$4:$AC$27</c:f>
              <c:numCache>
                <c:formatCode>General</c:formatCode>
                <c:ptCount val="24"/>
                <c:pt idx="0">
                  <c:v>0</c:v>
                </c:pt>
                <c:pt idx="1">
                  <c:v>17.380254154448</c:v>
                </c:pt>
                <c:pt idx="2">
                  <c:v>58.748778103616999</c:v>
                </c:pt>
                <c:pt idx="3">
                  <c:v>122.15053763440901</c:v>
                </c:pt>
                <c:pt idx="4">
                  <c:v>87.487781036168002</c:v>
                </c:pt>
                <c:pt idx="5">
                  <c:v>35.014662756598</c:v>
                </c:pt>
                <c:pt idx="6">
                  <c:v>5.7478005865100004</c:v>
                </c:pt>
                <c:pt idx="7">
                  <c:v>0</c:v>
                </c:pt>
                <c:pt idx="8">
                  <c:v>0.39100684262000002</c:v>
                </c:pt>
                <c:pt idx="9">
                  <c:v>18.963831867058001</c:v>
                </c:pt>
                <c:pt idx="10">
                  <c:v>62.541544477027998</c:v>
                </c:pt>
                <c:pt idx="11">
                  <c:v>128.44574780058699</c:v>
                </c:pt>
                <c:pt idx="12">
                  <c:v>92.805474095796995</c:v>
                </c:pt>
                <c:pt idx="13">
                  <c:v>37.575757575757997</c:v>
                </c:pt>
                <c:pt idx="14">
                  <c:v>6.4125122189640003</c:v>
                </c:pt>
                <c:pt idx="15">
                  <c:v>0.39100684262000002</c:v>
                </c:pt>
                <c:pt idx="16">
                  <c:v>0.27370478983399998</c:v>
                </c:pt>
                <c:pt idx="17">
                  <c:v>18.651026392961999</c:v>
                </c:pt>
                <c:pt idx="18">
                  <c:v>62.697947214076002</c:v>
                </c:pt>
                <c:pt idx="19">
                  <c:v>130.22482893450601</c:v>
                </c:pt>
                <c:pt idx="20">
                  <c:v>92.825024437927993</c:v>
                </c:pt>
                <c:pt idx="21">
                  <c:v>37.086999022482999</c:v>
                </c:pt>
                <c:pt idx="22">
                  <c:v>6.3734115347019999</c:v>
                </c:pt>
                <c:pt idx="23">
                  <c:v>0.31280547409600001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A0-4966-BC8E-F6040A0E2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Air velocity</a:t>
                </a:r>
                <a:r>
                  <a:rPr lang="es-ES" baseline="0"/>
                  <a:t> (m·s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</c:valAx>
      <c:valAx>
        <c:axId val="39381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Presure</a:t>
                </a:r>
                <a:r>
                  <a:rPr lang="es-ES" baseline="0"/>
                  <a:t> drop (Pa)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401621375859769"/>
          <c:y val="0.29828703703703707"/>
          <c:w val="0.38770328322369135"/>
          <c:h val="0.14294036162146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 baseline="0"/>
              <a:t>Caida Presión&amp;Velocidad Panel Nuevo para varios caudales</a:t>
            </a:r>
            <a:endParaRPr lang="es-E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462720394627204"/>
          <c:y val="0.21805300379119272"/>
          <c:w val="0.79161458854114586"/>
          <c:h val="0.608783537474482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'[2]Caida de Presión'!$A$1</c:f>
              <c:strCache>
                <c:ptCount val="1"/>
                <c:pt idx="0">
                  <c:v>Q = 3L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'[2]Caida de Presión'!$A$4:$A$27</c:f>
              <c:numCache>
                <c:formatCode>General</c:formatCode>
                <c:ptCount val="24"/>
                <c:pt idx="0">
                  <c:v>0.22091886608</c:v>
                </c:pt>
                <c:pt idx="1">
                  <c:v>1.4393939393940001</c:v>
                </c:pt>
                <c:pt idx="2">
                  <c:v>2.6780058651030001</c:v>
                </c:pt>
                <c:pt idx="3">
                  <c:v>3.86265884653</c:v>
                </c:pt>
                <c:pt idx="4">
                  <c:v>3.2933528836749999</c:v>
                </c:pt>
                <c:pt idx="5">
                  <c:v>2.0212121212119998</c:v>
                </c:pt>
                <c:pt idx="6">
                  <c:v>0.82981427175</c:v>
                </c:pt>
                <c:pt idx="7">
                  <c:v>0.23519061583600001</c:v>
                </c:pt>
                <c:pt idx="8">
                  <c:v>0.22473118279599999</c:v>
                </c:pt>
                <c:pt idx="9">
                  <c:v>1.433431085044</c:v>
                </c:pt>
                <c:pt idx="10">
                  <c:v>2.6036168132939999</c:v>
                </c:pt>
                <c:pt idx="11">
                  <c:v>3.7208211143700001</c:v>
                </c:pt>
                <c:pt idx="12">
                  <c:v>3.1739980449659999</c:v>
                </c:pt>
                <c:pt idx="13">
                  <c:v>2.001759530792</c:v>
                </c:pt>
                <c:pt idx="14">
                  <c:v>0.823362658847</c:v>
                </c:pt>
                <c:pt idx="15">
                  <c:v>0.22551319648099999</c:v>
                </c:pt>
                <c:pt idx="16">
                  <c:v>0.22991202346</c:v>
                </c:pt>
                <c:pt idx="17">
                  <c:v>1.445259042033</c:v>
                </c:pt>
                <c:pt idx="18">
                  <c:v>2.6848484848480001</c:v>
                </c:pt>
                <c:pt idx="19">
                  <c:v>3.8699902248289999</c:v>
                </c:pt>
                <c:pt idx="20">
                  <c:v>3.3107526881720002</c:v>
                </c:pt>
                <c:pt idx="21">
                  <c:v>2.0176930596289999</c:v>
                </c:pt>
                <c:pt idx="22">
                  <c:v>0.84086021505399999</c:v>
                </c:pt>
                <c:pt idx="23">
                  <c:v>0.240566959922</c:v>
                </c:pt>
              </c:numCache>
            </c:numRef>
          </c:xVal>
          <c:yVal>
            <c:numRef>
              <c:f>'[2]Caida de Presión'!$B$4:$B$27</c:f>
              <c:numCache>
                <c:formatCode>General</c:formatCode>
                <c:ptCount val="24"/>
                <c:pt idx="0">
                  <c:v>0</c:v>
                </c:pt>
                <c:pt idx="1">
                  <c:v>8.7820136852390007</c:v>
                </c:pt>
                <c:pt idx="2">
                  <c:v>29.560117302053001</c:v>
                </c:pt>
                <c:pt idx="3">
                  <c:v>61.407624633430999</c:v>
                </c:pt>
                <c:pt idx="4">
                  <c:v>44.029325513197001</c:v>
                </c:pt>
                <c:pt idx="5">
                  <c:v>17.806451612903</c:v>
                </c:pt>
                <c:pt idx="6">
                  <c:v>2.9384164222870002</c:v>
                </c:pt>
                <c:pt idx="7">
                  <c:v>0</c:v>
                </c:pt>
                <c:pt idx="8">
                  <c:v>5.4740957967000001E-2</c:v>
                </c:pt>
                <c:pt idx="9">
                  <c:v>9.3020527859239994</c:v>
                </c:pt>
                <c:pt idx="10">
                  <c:v>30.723362658847002</c:v>
                </c:pt>
                <c:pt idx="11">
                  <c:v>65.059628543499997</c:v>
                </c:pt>
                <c:pt idx="12">
                  <c:v>46.373411534702001</c:v>
                </c:pt>
                <c:pt idx="13">
                  <c:v>18.518084066471001</c:v>
                </c:pt>
                <c:pt idx="14">
                  <c:v>3.1300097751710001</c:v>
                </c:pt>
                <c:pt idx="15">
                  <c:v>5.4740957967000001E-2</c:v>
                </c:pt>
                <c:pt idx="16">
                  <c:v>5.8651026390000001E-3</c:v>
                </c:pt>
                <c:pt idx="17">
                  <c:v>9.1573802541540008</c:v>
                </c:pt>
                <c:pt idx="18">
                  <c:v>30.179863147605001</c:v>
                </c:pt>
                <c:pt idx="19">
                  <c:v>62.570869990224999</c:v>
                </c:pt>
                <c:pt idx="20">
                  <c:v>44.936461388074001</c:v>
                </c:pt>
                <c:pt idx="21">
                  <c:v>18.238514173997999</c:v>
                </c:pt>
                <c:pt idx="22">
                  <c:v>3.1319648093839998</c:v>
                </c:pt>
                <c:pt idx="23">
                  <c:v>3.7145650049000001E-2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BF-4EE7-9D3D-9F6AF5F36C11}"/>
            </c:ext>
          </c:extLst>
        </c:ser>
        <c:ser>
          <c:idx val="1"/>
          <c:order val="1"/>
          <c:tx>
            <c:strRef>
              <c:f>'[2]Caida de Presión'!$G$1</c:f>
              <c:strCache>
                <c:ptCount val="1"/>
                <c:pt idx="0">
                  <c:v>Q = 4L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'[2]Caida de Presión'!$G$4:$G$27</c:f>
              <c:numCache>
                <c:formatCode>General</c:formatCode>
                <c:ptCount val="24"/>
                <c:pt idx="0">
                  <c:v>0.2227761485826</c:v>
                </c:pt>
                <c:pt idx="1">
                  <c:v>1.43128054740958</c:v>
                </c:pt>
                <c:pt idx="2">
                  <c:v>2.6364613880742902</c:v>
                </c:pt>
                <c:pt idx="3">
                  <c:v>3.8124144672531801</c:v>
                </c:pt>
                <c:pt idx="4">
                  <c:v>3.25073313782991</c:v>
                </c:pt>
                <c:pt idx="5">
                  <c:v>2.0154447702834801</c:v>
                </c:pt>
                <c:pt idx="6">
                  <c:v>0.81857282502443796</c:v>
                </c:pt>
                <c:pt idx="7">
                  <c:v>0.22649071358748801</c:v>
                </c:pt>
                <c:pt idx="8">
                  <c:v>0.22961876832799999</c:v>
                </c:pt>
                <c:pt idx="9">
                  <c:v>1.415738025415</c:v>
                </c:pt>
                <c:pt idx="10">
                  <c:v>2.5824046920820001</c:v>
                </c:pt>
                <c:pt idx="11">
                  <c:v>3.655620723363</c:v>
                </c:pt>
                <c:pt idx="12">
                  <c:v>3.128739002933</c:v>
                </c:pt>
                <c:pt idx="13">
                  <c:v>1.9936461388069999</c:v>
                </c:pt>
                <c:pt idx="14">
                  <c:v>0.826099706745</c:v>
                </c:pt>
                <c:pt idx="15">
                  <c:v>0.234897360704</c:v>
                </c:pt>
                <c:pt idx="16">
                  <c:v>0.673900293255</c:v>
                </c:pt>
                <c:pt idx="17">
                  <c:v>1.9069403714569999</c:v>
                </c:pt>
                <c:pt idx="18">
                  <c:v>3.2141739980450001</c:v>
                </c:pt>
                <c:pt idx="19">
                  <c:v>4.3463343108499997</c:v>
                </c:pt>
                <c:pt idx="20">
                  <c:v>3.7866080156400002</c:v>
                </c:pt>
                <c:pt idx="21">
                  <c:v>2.5324535679369999</c:v>
                </c:pt>
                <c:pt idx="22">
                  <c:v>1.3043010752690001</c:v>
                </c:pt>
                <c:pt idx="23">
                  <c:v>0.67429130009799998</c:v>
                </c:pt>
              </c:numCache>
            </c:numRef>
          </c:xVal>
          <c:yVal>
            <c:numRef>
              <c:f>'[2]Caida de Presión'!$H$4:$H$27</c:f>
              <c:numCache>
                <c:formatCode>General</c:formatCode>
                <c:ptCount val="24"/>
                <c:pt idx="0">
                  <c:v>0</c:v>
                </c:pt>
                <c:pt idx="1">
                  <c:v>8.7096774193548399</c:v>
                </c:pt>
                <c:pt idx="2">
                  <c:v>29.501466275659801</c:v>
                </c:pt>
                <c:pt idx="3">
                  <c:v>61.704789833822097</c:v>
                </c:pt>
                <c:pt idx="4">
                  <c:v>44.2189638318671</c:v>
                </c:pt>
                <c:pt idx="5">
                  <c:v>17.802541544476998</c:v>
                </c:pt>
                <c:pt idx="6">
                  <c:v>2.8875855327468298</c:v>
                </c:pt>
                <c:pt idx="7">
                  <c:v>0</c:v>
                </c:pt>
                <c:pt idx="8">
                  <c:v>7.8201368524000003E-2</c:v>
                </c:pt>
                <c:pt idx="9">
                  <c:v>9.3724340175949994</c:v>
                </c:pt>
                <c:pt idx="10">
                  <c:v>30.969696969697001</c:v>
                </c:pt>
                <c:pt idx="11">
                  <c:v>65.759530791789004</c:v>
                </c:pt>
                <c:pt idx="12">
                  <c:v>46.772238514173999</c:v>
                </c:pt>
                <c:pt idx="13">
                  <c:v>18.635386119256999</c:v>
                </c:pt>
                <c:pt idx="14">
                  <c:v>3.1925708699899999</c:v>
                </c:pt>
                <c:pt idx="15">
                  <c:v>8.9931573803000001E-2</c:v>
                </c:pt>
                <c:pt idx="16">
                  <c:v>2.035190615836</c:v>
                </c:pt>
                <c:pt idx="17">
                  <c:v>16.175953079178999</c:v>
                </c:pt>
                <c:pt idx="18">
                  <c:v>43.433040078201003</c:v>
                </c:pt>
                <c:pt idx="19">
                  <c:v>82.359726295209995</c:v>
                </c:pt>
                <c:pt idx="20">
                  <c:v>61.178885630499003</c:v>
                </c:pt>
                <c:pt idx="21">
                  <c:v>28.138807429130001</c:v>
                </c:pt>
                <c:pt idx="22">
                  <c:v>7.6285434995110002</c:v>
                </c:pt>
                <c:pt idx="23">
                  <c:v>2.0840664711630001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BF-4EE7-9D3D-9F6AF5F36C11}"/>
            </c:ext>
          </c:extLst>
        </c:ser>
        <c:ser>
          <c:idx val="2"/>
          <c:order val="2"/>
          <c:tx>
            <c:strRef>
              <c:f>'[2]Caida de Presión'!$M$1</c:f>
              <c:strCache>
                <c:ptCount val="1"/>
                <c:pt idx="0">
                  <c:v>Q = 5L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'[2]Caida de Presión'!$M$4:$M$27</c:f>
              <c:numCache>
                <c:formatCode>General</c:formatCode>
                <c:ptCount val="24"/>
                <c:pt idx="0">
                  <c:v>0.21564027370479</c:v>
                </c:pt>
                <c:pt idx="1">
                  <c:v>1.4179863147605101</c:v>
                </c:pt>
                <c:pt idx="2">
                  <c:v>2.6152492668621701</c:v>
                </c:pt>
                <c:pt idx="3">
                  <c:v>3.8217986314760499</c:v>
                </c:pt>
                <c:pt idx="4">
                  <c:v>3.2807429130009802</c:v>
                </c:pt>
                <c:pt idx="5">
                  <c:v>2.0034213098729201</c:v>
                </c:pt>
                <c:pt idx="6">
                  <c:v>0.80518084066471196</c:v>
                </c:pt>
                <c:pt idx="7">
                  <c:v>0.22326490713587499</c:v>
                </c:pt>
                <c:pt idx="8">
                  <c:v>0.22815249266900001</c:v>
                </c:pt>
                <c:pt idx="9">
                  <c:v>1.403225806452</c:v>
                </c:pt>
                <c:pt idx="10">
                  <c:v>2.5434995112409999</c:v>
                </c:pt>
                <c:pt idx="11">
                  <c:v>3.6215053763439999</c:v>
                </c:pt>
                <c:pt idx="12">
                  <c:v>3.0995112414469999</c:v>
                </c:pt>
                <c:pt idx="13">
                  <c:v>1.9665689149559999</c:v>
                </c:pt>
                <c:pt idx="14">
                  <c:v>0.81935483871000003</c:v>
                </c:pt>
                <c:pt idx="15">
                  <c:v>0.23274682306899999</c:v>
                </c:pt>
                <c:pt idx="16">
                  <c:v>0.222678396872</c:v>
                </c:pt>
                <c:pt idx="17">
                  <c:v>1.4212121212119999</c:v>
                </c:pt>
                <c:pt idx="18">
                  <c:v>2.6085043988269998</c:v>
                </c:pt>
                <c:pt idx="19">
                  <c:v>3.804692082111</c:v>
                </c:pt>
                <c:pt idx="20">
                  <c:v>3.2585532746819998</c:v>
                </c:pt>
                <c:pt idx="21">
                  <c:v>2.0036168132940002</c:v>
                </c:pt>
                <c:pt idx="22">
                  <c:v>0.812316715543</c:v>
                </c:pt>
                <c:pt idx="23">
                  <c:v>0.23020527859199999</c:v>
                </c:pt>
              </c:numCache>
            </c:numRef>
          </c:xVal>
          <c:yVal>
            <c:numRef>
              <c:f>'[2]Caida de Presión'!$N$4:$N$27</c:f>
              <c:numCache>
                <c:formatCode>General</c:formatCode>
                <c:ptCount val="24"/>
                <c:pt idx="0">
                  <c:v>0</c:v>
                </c:pt>
                <c:pt idx="1">
                  <c:v>8.6627565982404704</c:v>
                </c:pt>
                <c:pt idx="2">
                  <c:v>29.532746823069399</c:v>
                </c:pt>
                <c:pt idx="3">
                  <c:v>61.968719452590399</c:v>
                </c:pt>
                <c:pt idx="4">
                  <c:v>44.308895405669602</c:v>
                </c:pt>
                <c:pt idx="5">
                  <c:v>17.841642228739001</c:v>
                </c:pt>
                <c:pt idx="6">
                  <c:v>2.8543499511241501</c:v>
                </c:pt>
                <c:pt idx="7">
                  <c:v>0</c:v>
                </c:pt>
                <c:pt idx="8">
                  <c:v>2.3460410556999999E-2</c:v>
                </c:pt>
                <c:pt idx="9">
                  <c:v>9.3313782991200007</c:v>
                </c:pt>
                <c:pt idx="10">
                  <c:v>31.110459433039999</c:v>
                </c:pt>
                <c:pt idx="11">
                  <c:v>66.291300097752</c:v>
                </c:pt>
                <c:pt idx="12">
                  <c:v>46.997067448679999</c:v>
                </c:pt>
                <c:pt idx="13">
                  <c:v>18.713587487780998</c:v>
                </c:pt>
                <c:pt idx="14">
                  <c:v>3.1534701857280001</c:v>
                </c:pt>
                <c:pt idx="15">
                  <c:v>6.2561094819000004E-2</c:v>
                </c:pt>
                <c:pt idx="16">
                  <c:v>0</c:v>
                </c:pt>
                <c:pt idx="17">
                  <c:v>9.2062561094820001</c:v>
                </c:pt>
                <c:pt idx="18">
                  <c:v>30.385141739981002</c:v>
                </c:pt>
                <c:pt idx="19">
                  <c:v>63.296187683284003</c:v>
                </c:pt>
                <c:pt idx="20">
                  <c:v>45.458455522972002</c:v>
                </c:pt>
                <c:pt idx="21">
                  <c:v>18.437927663734001</c:v>
                </c:pt>
                <c:pt idx="22">
                  <c:v>3.1065493646140001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BF-4EE7-9D3D-9F6AF5F36C11}"/>
            </c:ext>
          </c:extLst>
        </c:ser>
        <c:ser>
          <c:idx val="3"/>
          <c:order val="3"/>
          <c:tx>
            <c:strRef>
              <c:f>'[2]Caida de Presión'!$S$1</c:f>
              <c:strCache>
                <c:ptCount val="1"/>
                <c:pt idx="0">
                  <c:v>Q = 6L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'[2]Caida de Presión'!$S$4:$S$27</c:f>
              <c:numCache>
                <c:formatCode>General</c:formatCode>
                <c:ptCount val="24"/>
                <c:pt idx="0">
                  <c:v>0.220821114369501</c:v>
                </c:pt>
                <c:pt idx="1">
                  <c:v>1.3989247311827999</c:v>
                </c:pt>
                <c:pt idx="2">
                  <c:v>2.5911045943304001</c:v>
                </c:pt>
                <c:pt idx="3">
                  <c:v>3.7789833822091898</c:v>
                </c:pt>
                <c:pt idx="4">
                  <c:v>3.2468230694037201</c:v>
                </c:pt>
                <c:pt idx="5">
                  <c:v>1.99794721407625</c:v>
                </c:pt>
                <c:pt idx="6">
                  <c:v>0.80185728250244404</c:v>
                </c:pt>
                <c:pt idx="7">
                  <c:v>0.21691104594330399</c:v>
                </c:pt>
                <c:pt idx="8">
                  <c:v>0.22746823069399999</c:v>
                </c:pt>
                <c:pt idx="9">
                  <c:v>1.406353861193</c:v>
                </c:pt>
                <c:pt idx="10">
                  <c:v>2.5395894428150001</c:v>
                </c:pt>
                <c:pt idx="11">
                  <c:v>3.5851417399800001</c:v>
                </c:pt>
                <c:pt idx="12">
                  <c:v>3.0706744868040001</c:v>
                </c:pt>
                <c:pt idx="13">
                  <c:v>1.949951124145</c:v>
                </c:pt>
                <c:pt idx="14">
                  <c:v>0.80889540566999996</c:v>
                </c:pt>
                <c:pt idx="15">
                  <c:v>0.229325513196</c:v>
                </c:pt>
                <c:pt idx="16">
                  <c:v>0.222091886608</c:v>
                </c:pt>
                <c:pt idx="17">
                  <c:v>1.4305962854350001</c:v>
                </c:pt>
                <c:pt idx="18">
                  <c:v>2.6212121212119999</c:v>
                </c:pt>
                <c:pt idx="19">
                  <c:v>3.830205278592</c:v>
                </c:pt>
                <c:pt idx="20">
                  <c:v>3.2765395894429998</c:v>
                </c:pt>
                <c:pt idx="21">
                  <c:v>2.0007820136849999</c:v>
                </c:pt>
                <c:pt idx="22">
                  <c:v>0.81700879765400003</c:v>
                </c:pt>
                <c:pt idx="23">
                  <c:v>0.23108504398800001</c:v>
                </c:pt>
              </c:numCache>
            </c:numRef>
          </c:xVal>
          <c:yVal>
            <c:numRef>
              <c:f>'[2]Caida de Presión'!$T$4:$T$27</c:f>
              <c:numCache>
                <c:formatCode>General</c:formatCode>
                <c:ptCount val="24"/>
                <c:pt idx="0">
                  <c:v>0</c:v>
                </c:pt>
                <c:pt idx="1">
                  <c:v>8.5923753665689198</c:v>
                </c:pt>
                <c:pt idx="2">
                  <c:v>29.395894428152499</c:v>
                </c:pt>
                <c:pt idx="3">
                  <c:v>61.894428152492701</c:v>
                </c:pt>
                <c:pt idx="4">
                  <c:v>44.402737047898299</c:v>
                </c:pt>
                <c:pt idx="5">
                  <c:v>17.736070381231698</c:v>
                </c:pt>
                <c:pt idx="6">
                  <c:v>2.7409579667644199</c:v>
                </c:pt>
                <c:pt idx="7">
                  <c:v>0</c:v>
                </c:pt>
                <c:pt idx="8">
                  <c:v>0</c:v>
                </c:pt>
                <c:pt idx="9">
                  <c:v>9.1710654936459992</c:v>
                </c:pt>
                <c:pt idx="10">
                  <c:v>30.961876832845</c:v>
                </c:pt>
                <c:pt idx="11">
                  <c:v>66.543499511240995</c:v>
                </c:pt>
                <c:pt idx="12">
                  <c:v>47.274682306940001</c:v>
                </c:pt>
                <c:pt idx="13">
                  <c:v>18.744868035191001</c:v>
                </c:pt>
                <c:pt idx="14">
                  <c:v>3.1143695014659998</c:v>
                </c:pt>
                <c:pt idx="15">
                  <c:v>2.3460410556999999E-2</c:v>
                </c:pt>
                <c:pt idx="16">
                  <c:v>0</c:v>
                </c:pt>
                <c:pt idx="17">
                  <c:v>8.9696969696970008</c:v>
                </c:pt>
                <c:pt idx="18">
                  <c:v>30.132942326491001</c:v>
                </c:pt>
                <c:pt idx="19">
                  <c:v>63.055718475073</c:v>
                </c:pt>
                <c:pt idx="20">
                  <c:v>45.221896383187001</c:v>
                </c:pt>
                <c:pt idx="21">
                  <c:v>18.267839687195</c:v>
                </c:pt>
                <c:pt idx="22">
                  <c:v>2.9755620723359999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BF-4EE7-9D3D-9F6AF5F36C11}"/>
            </c:ext>
          </c:extLst>
        </c:ser>
        <c:ser>
          <c:idx val="4"/>
          <c:order val="4"/>
          <c:tx>
            <c:strRef>
              <c:f>'[2]Caida de Presión'!$Y$1</c:f>
              <c:strCache>
                <c:ptCount val="1"/>
                <c:pt idx="0">
                  <c:v>Seco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'[2]Caida de Presión'!$Y$4:$Y$27</c:f>
              <c:numCache>
                <c:formatCode>General</c:formatCode>
                <c:ptCount val="24"/>
                <c:pt idx="0">
                  <c:v>0.24242424242424199</c:v>
                </c:pt>
                <c:pt idx="1">
                  <c:v>1.4956011730205301</c:v>
                </c:pt>
                <c:pt idx="2">
                  <c:v>2.80840664711633</c:v>
                </c:pt>
                <c:pt idx="3">
                  <c:v>4.0391006842619701</c:v>
                </c:pt>
                <c:pt idx="4">
                  <c:v>3.46432062561095</c:v>
                </c:pt>
                <c:pt idx="5">
                  <c:v>2.1466275659824001</c:v>
                </c:pt>
                <c:pt idx="6">
                  <c:v>0.86608015640273694</c:v>
                </c:pt>
                <c:pt idx="7">
                  <c:v>0.24340175953079199</c:v>
                </c:pt>
                <c:pt idx="8">
                  <c:v>0.24340175953099999</c:v>
                </c:pt>
                <c:pt idx="9">
                  <c:v>1.5063538611930001</c:v>
                </c:pt>
                <c:pt idx="10">
                  <c:v>2.7507331378300002</c:v>
                </c:pt>
                <c:pt idx="11">
                  <c:v>3.9980449657869999</c:v>
                </c:pt>
                <c:pt idx="12">
                  <c:v>3.4340175953080001</c:v>
                </c:pt>
                <c:pt idx="13">
                  <c:v>2.0977517106549999</c:v>
                </c:pt>
                <c:pt idx="14">
                  <c:v>0.90518084066500004</c:v>
                </c:pt>
                <c:pt idx="15">
                  <c:v>0.250244379277</c:v>
                </c:pt>
                <c:pt idx="16">
                  <c:v>0.24340175953099999</c:v>
                </c:pt>
                <c:pt idx="17">
                  <c:v>1.5063538611930001</c:v>
                </c:pt>
                <c:pt idx="18">
                  <c:v>2.7507331378300002</c:v>
                </c:pt>
                <c:pt idx="19">
                  <c:v>3.9980449657869999</c:v>
                </c:pt>
                <c:pt idx="20">
                  <c:v>3.4340175953080001</c:v>
                </c:pt>
                <c:pt idx="21">
                  <c:v>2.0977517106549999</c:v>
                </c:pt>
                <c:pt idx="22">
                  <c:v>0.90518084066500004</c:v>
                </c:pt>
                <c:pt idx="23">
                  <c:v>0.250244379277</c:v>
                </c:pt>
              </c:numCache>
            </c:numRef>
          </c:xVal>
          <c:yVal>
            <c:numRef>
              <c:f>'[2]Caida de Presión'!$Z$4:$Z$27</c:f>
              <c:numCache>
                <c:formatCode>General</c:formatCode>
                <c:ptCount val="24"/>
                <c:pt idx="0">
                  <c:v>0</c:v>
                </c:pt>
                <c:pt idx="1">
                  <c:v>8.4457478005865099</c:v>
                </c:pt>
                <c:pt idx="2">
                  <c:v>28.387096774193498</c:v>
                </c:pt>
                <c:pt idx="3">
                  <c:v>59.413489736070403</c:v>
                </c:pt>
                <c:pt idx="4">
                  <c:v>42.678396871945303</c:v>
                </c:pt>
                <c:pt idx="5">
                  <c:v>17.1847507331378</c:v>
                </c:pt>
                <c:pt idx="6">
                  <c:v>2.6392961876832799</c:v>
                </c:pt>
                <c:pt idx="7">
                  <c:v>0</c:v>
                </c:pt>
                <c:pt idx="8">
                  <c:v>0</c:v>
                </c:pt>
                <c:pt idx="9">
                  <c:v>8.3675464320629995</c:v>
                </c:pt>
                <c:pt idx="10">
                  <c:v>28.484848484849</c:v>
                </c:pt>
                <c:pt idx="11">
                  <c:v>59.452590420332001</c:v>
                </c:pt>
                <c:pt idx="12">
                  <c:v>42.346041055718999</c:v>
                </c:pt>
                <c:pt idx="13">
                  <c:v>17.067448680352001</c:v>
                </c:pt>
                <c:pt idx="14">
                  <c:v>2.5024437927659999</c:v>
                </c:pt>
                <c:pt idx="15">
                  <c:v>0</c:v>
                </c:pt>
                <c:pt idx="16">
                  <c:v>0</c:v>
                </c:pt>
                <c:pt idx="17">
                  <c:v>8.3675464320629995</c:v>
                </c:pt>
                <c:pt idx="18">
                  <c:v>28.484848484849</c:v>
                </c:pt>
                <c:pt idx="19">
                  <c:v>59.452590420332001</c:v>
                </c:pt>
                <c:pt idx="20">
                  <c:v>42.346041055718999</c:v>
                </c:pt>
                <c:pt idx="21">
                  <c:v>17.067448680352001</c:v>
                </c:pt>
                <c:pt idx="22">
                  <c:v>2.5024437927659999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EBF-4EE7-9D3D-9F6AF5F36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Air velocity</a:t>
                </a:r>
                <a:r>
                  <a:rPr lang="es-ES" baseline="0"/>
                  <a:t> (m·s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</c:valAx>
      <c:valAx>
        <c:axId val="39381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Presure</a:t>
                </a:r>
                <a:r>
                  <a:rPr lang="es-ES" baseline="0"/>
                  <a:t> drop (Pa)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032541936118947"/>
          <c:y val="0.24896999918377011"/>
          <c:w val="6.779831288007479E-2"/>
          <c:h val="0.284470277334440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 baseline="0"/>
              <a:t>Caida Presión&amp;Velocidad Panel viejo para varios caudales</a:t>
            </a:r>
            <a:endParaRPr lang="es-E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462720394627204"/>
          <c:y val="0.21805300379119272"/>
          <c:w val="0.79161458854114586"/>
          <c:h val="0.608783537474482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'[2]Caida de Presión'!$A$1</c:f>
              <c:strCache>
                <c:ptCount val="1"/>
                <c:pt idx="0">
                  <c:v>Q = 3L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'[2]Caida de Presión'!$D$4:$D$27</c:f>
              <c:numCache>
                <c:formatCode>General</c:formatCode>
                <c:ptCount val="24"/>
                <c:pt idx="0">
                  <c:v>0.20449657869000001</c:v>
                </c:pt>
                <c:pt idx="1">
                  <c:v>1.4081133919840001</c:v>
                </c:pt>
                <c:pt idx="2">
                  <c:v>2.5790811339199999</c:v>
                </c:pt>
                <c:pt idx="3">
                  <c:v>3.6541544477030001</c:v>
                </c:pt>
                <c:pt idx="4">
                  <c:v>3.0896383186710001</c:v>
                </c:pt>
                <c:pt idx="5">
                  <c:v>1.9937438905180001</c:v>
                </c:pt>
                <c:pt idx="6">
                  <c:v>0.81906158357799996</c:v>
                </c:pt>
                <c:pt idx="7">
                  <c:v>0.20136852394900001</c:v>
                </c:pt>
                <c:pt idx="8">
                  <c:v>0.19188660801599999</c:v>
                </c:pt>
                <c:pt idx="9">
                  <c:v>1.3117302052790001</c:v>
                </c:pt>
                <c:pt idx="10">
                  <c:v>2.4391006842620002</c:v>
                </c:pt>
                <c:pt idx="11">
                  <c:v>3.5258064516130001</c:v>
                </c:pt>
                <c:pt idx="12">
                  <c:v>2.962365591398</c:v>
                </c:pt>
                <c:pt idx="13">
                  <c:v>1.88357771261</c:v>
                </c:pt>
                <c:pt idx="14">
                  <c:v>0.775366568915</c:v>
                </c:pt>
                <c:pt idx="15">
                  <c:v>0.19657869012699999</c:v>
                </c:pt>
                <c:pt idx="16">
                  <c:v>0.181036168133</c:v>
                </c:pt>
                <c:pt idx="17">
                  <c:v>1.3294232649069999</c:v>
                </c:pt>
                <c:pt idx="19">
                  <c:v>3.360997067449</c:v>
                </c:pt>
                <c:pt idx="21">
                  <c:v>1.8101661779080001</c:v>
                </c:pt>
                <c:pt idx="22">
                  <c:v>0.77448680351900001</c:v>
                </c:pt>
                <c:pt idx="23">
                  <c:v>0.183186705767</c:v>
                </c:pt>
              </c:numCache>
            </c:numRef>
          </c:xVal>
          <c:yVal>
            <c:numRef>
              <c:f>'[2]Caida de Presión'!$E$4:$E$27</c:f>
              <c:numCache>
                <c:formatCode>General</c:formatCode>
                <c:ptCount val="24"/>
                <c:pt idx="0">
                  <c:v>0.39296187683299999</c:v>
                </c:pt>
                <c:pt idx="1">
                  <c:v>19.988269794720999</c:v>
                </c:pt>
                <c:pt idx="2">
                  <c:v>67.302052785924005</c:v>
                </c:pt>
                <c:pt idx="3">
                  <c:v>146.40469208211101</c:v>
                </c:pt>
                <c:pt idx="4">
                  <c:v>102.44574780058601</c:v>
                </c:pt>
                <c:pt idx="5">
                  <c:v>40.181818181818002</c:v>
                </c:pt>
                <c:pt idx="6">
                  <c:v>7.0459433040080004</c:v>
                </c:pt>
                <c:pt idx="7">
                  <c:v>0.39100684262000002</c:v>
                </c:pt>
                <c:pt idx="8">
                  <c:v>0</c:v>
                </c:pt>
                <c:pt idx="9">
                  <c:v>20.037145650048998</c:v>
                </c:pt>
                <c:pt idx="10">
                  <c:v>68.435972629521004</c:v>
                </c:pt>
                <c:pt idx="11">
                  <c:v>145.034213098729</c:v>
                </c:pt>
                <c:pt idx="12">
                  <c:v>102.387096774193</c:v>
                </c:pt>
                <c:pt idx="13">
                  <c:v>40.584555229716997</c:v>
                </c:pt>
                <c:pt idx="14">
                  <c:v>6.8621700879769998</c:v>
                </c:pt>
                <c:pt idx="15">
                  <c:v>0.13880742912999999</c:v>
                </c:pt>
                <c:pt idx="16">
                  <c:v>1.9550342131000001E-2</c:v>
                </c:pt>
                <c:pt idx="17">
                  <c:v>23.108504398827002</c:v>
                </c:pt>
                <c:pt idx="19">
                  <c:v>149.71456500488799</c:v>
                </c:pt>
                <c:pt idx="21">
                  <c:v>47.313782991201997</c:v>
                </c:pt>
                <c:pt idx="22">
                  <c:v>7.7106549364610002</c:v>
                </c:pt>
                <c:pt idx="23">
                  <c:v>0.33040078201400003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61-4042-AD4D-5C16E0DDECE6}"/>
            </c:ext>
          </c:extLst>
        </c:ser>
        <c:ser>
          <c:idx val="1"/>
          <c:order val="1"/>
          <c:tx>
            <c:strRef>
              <c:f>'[2]Caida de Presión'!$G$1</c:f>
              <c:strCache>
                <c:ptCount val="1"/>
                <c:pt idx="0">
                  <c:v>Q = 4L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'[2]Caida de Presión'!$J$4:$J$27</c:f>
              <c:numCache>
                <c:formatCode>General</c:formatCode>
                <c:ptCount val="24"/>
                <c:pt idx="0">
                  <c:v>0.19589442815200001</c:v>
                </c:pt>
                <c:pt idx="1">
                  <c:v>1.382502443793</c:v>
                </c:pt>
                <c:pt idx="2">
                  <c:v>2.499315738025</c:v>
                </c:pt>
                <c:pt idx="3">
                  <c:v>3.4761485826</c:v>
                </c:pt>
                <c:pt idx="4">
                  <c:v>2.959335288368</c:v>
                </c:pt>
                <c:pt idx="5">
                  <c:v>1.9491691104590001</c:v>
                </c:pt>
                <c:pt idx="6">
                  <c:v>0.78914956011699999</c:v>
                </c:pt>
                <c:pt idx="7">
                  <c:v>0.20195503421300001</c:v>
                </c:pt>
                <c:pt idx="8">
                  <c:v>0.182404692082</c:v>
                </c:pt>
                <c:pt idx="9">
                  <c:v>1.270478983382</c:v>
                </c:pt>
                <c:pt idx="10">
                  <c:v>2.3377321603130001</c:v>
                </c:pt>
                <c:pt idx="11">
                  <c:v>3.3824046920819999</c:v>
                </c:pt>
                <c:pt idx="12">
                  <c:v>2.8762463343109999</c:v>
                </c:pt>
                <c:pt idx="13">
                  <c:v>1.815542521994</c:v>
                </c:pt>
                <c:pt idx="14">
                  <c:v>0.73460410557199995</c:v>
                </c:pt>
                <c:pt idx="15">
                  <c:v>0.17741935483900001</c:v>
                </c:pt>
                <c:pt idx="16">
                  <c:v>0.177126099707</c:v>
                </c:pt>
                <c:pt idx="17">
                  <c:v>1.309677419355</c:v>
                </c:pt>
                <c:pt idx="19">
                  <c:v>3.3223851417399999</c:v>
                </c:pt>
                <c:pt idx="21">
                  <c:v>1.735679374389</c:v>
                </c:pt>
                <c:pt idx="22">
                  <c:v>0.74017595307899997</c:v>
                </c:pt>
                <c:pt idx="23">
                  <c:v>0.181231671554</c:v>
                </c:pt>
              </c:numCache>
            </c:numRef>
          </c:xVal>
          <c:yVal>
            <c:numRef>
              <c:f>'[2]Caida de Presión'!$K$4:$K$27</c:f>
              <c:numCache>
                <c:formatCode>General</c:formatCode>
                <c:ptCount val="24"/>
                <c:pt idx="0">
                  <c:v>0.39100684262000002</c:v>
                </c:pt>
                <c:pt idx="1">
                  <c:v>19.720430107527001</c:v>
                </c:pt>
                <c:pt idx="2">
                  <c:v>66.166177908112999</c:v>
                </c:pt>
                <c:pt idx="3">
                  <c:v>143.491691104594</c:v>
                </c:pt>
                <c:pt idx="4">
                  <c:v>101.47605083089</c:v>
                </c:pt>
                <c:pt idx="5">
                  <c:v>39.876832844574999</c:v>
                </c:pt>
                <c:pt idx="6">
                  <c:v>6.690127077224</c:v>
                </c:pt>
                <c:pt idx="7">
                  <c:v>0.39100684262000002</c:v>
                </c:pt>
                <c:pt idx="8">
                  <c:v>0.181818181818</c:v>
                </c:pt>
                <c:pt idx="9">
                  <c:v>19.998044965786999</c:v>
                </c:pt>
                <c:pt idx="10">
                  <c:v>67.708699902248</c:v>
                </c:pt>
                <c:pt idx="11">
                  <c:v>143.13782991202399</c:v>
                </c:pt>
                <c:pt idx="12">
                  <c:v>102.17790811339199</c:v>
                </c:pt>
                <c:pt idx="13">
                  <c:v>40.651026392962002</c:v>
                </c:pt>
                <c:pt idx="14">
                  <c:v>6.7057673509290003</c:v>
                </c:pt>
                <c:pt idx="15">
                  <c:v>0.20136852394900001</c:v>
                </c:pt>
                <c:pt idx="16">
                  <c:v>0.30889540567000001</c:v>
                </c:pt>
                <c:pt idx="17">
                  <c:v>23.253176930595998</c:v>
                </c:pt>
                <c:pt idx="19">
                  <c:v>150.85826001954999</c:v>
                </c:pt>
                <c:pt idx="21">
                  <c:v>42.351906158357998</c:v>
                </c:pt>
                <c:pt idx="22">
                  <c:v>7.8709677419349999</c:v>
                </c:pt>
                <c:pt idx="23">
                  <c:v>0.39100684262000002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61-4042-AD4D-5C16E0DDECE6}"/>
            </c:ext>
          </c:extLst>
        </c:ser>
        <c:ser>
          <c:idx val="2"/>
          <c:order val="2"/>
          <c:tx>
            <c:strRef>
              <c:f>'[2]Caida de Presión'!$M$1</c:f>
              <c:strCache>
                <c:ptCount val="1"/>
                <c:pt idx="0">
                  <c:v>Q = 5L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'[2]Caida de Presión'!$P$4:$P$27</c:f>
              <c:numCache>
                <c:formatCode>General</c:formatCode>
                <c:ptCount val="24"/>
                <c:pt idx="0">
                  <c:v>0.195601173021</c:v>
                </c:pt>
                <c:pt idx="1">
                  <c:v>1.368035190616</c:v>
                </c:pt>
                <c:pt idx="2">
                  <c:v>2.45376344086</c:v>
                </c:pt>
                <c:pt idx="3">
                  <c:v>3.4400782013689999</c:v>
                </c:pt>
                <c:pt idx="4">
                  <c:v>2.8994134897360002</c:v>
                </c:pt>
                <c:pt idx="5">
                  <c:v>1.889051808407</c:v>
                </c:pt>
                <c:pt idx="6">
                  <c:v>0.79511241446699998</c:v>
                </c:pt>
                <c:pt idx="7">
                  <c:v>0.19442815249299999</c:v>
                </c:pt>
                <c:pt idx="8">
                  <c:v>0.17869012707699999</c:v>
                </c:pt>
                <c:pt idx="9">
                  <c:v>1.2459433040079999</c:v>
                </c:pt>
                <c:pt idx="10">
                  <c:v>2.29257086999</c:v>
                </c:pt>
                <c:pt idx="11">
                  <c:v>3.351319648094</c:v>
                </c:pt>
                <c:pt idx="12">
                  <c:v>2.8052785923750001</c:v>
                </c:pt>
                <c:pt idx="13">
                  <c:v>1.7800586510259999</c:v>
                </c:pt>
                <c:pt idx="14">
                  <c:v>0.71593352883700001</c:v>
                </c:pt>
                <c:pt idx="15">
                  <c:v>0.175757575758</c:v>
                </c:pt>
                <c:pt idx="16">
                  <c:v>0.180449657869</c:v>
                </c:pt>
                <c:pt idx="17">
                  <c:v>1.237927663734</c:v>
                </c:pt>
                <c:pt idx="19">
                  <c:v>3.6600195503420001</c:v>
                </c:pt>
                <c:pt idx="21">
                  <c:v>1.62541544477</c:v>
                </c:pt>
                <c:pt idx="22">
                  <c:v>0.71769305962899999</c:v>
                </c:pt>
                <c:pt idx="23">
                  <c:v>0.17165200390999999</c:v>
                </c:pt>
              </c:numCache>
            </c:numRef>
          </c:xVal>
          <c:yVal>
            <c:numRef>
              <c:f>'[2]Caida de Presión'!$Q$4:$Q$27</c:f>
              <c:numCache>
                <c:formatCode>General</c:formatCode>
                <c:ptCount val="24"/>
                <c:pt idx="0">
                  <c:v>0.39100684262000002</c:v>
                </c:pt>
                <c:pt idx="1">
                  <c:v>20.238514173997999</c:v>
                </c:pt>
                <c:pt idx="2">
                  <c:v>68.592375366569001</c:v>
                </c:pt>
                <c:pt idx="3">
                  <c:v>150.33626588465299</c:v>
                </c:pt>
                <c:pt idx="4">
                  <c:v>105.91202346041101</c:v>
                </c:pt>
                <c:pt idx="5">
                  <c:v>41.397849462365997</c:v>
                </c:pt>
                <c:pt idx="6">
                  <c:v>7.2218963831869996</c:v>
                </c:pt>
                <c:pt idx="7">
                  <c:v>0.39296187683299999</c:v>
                </c:pt>
                <c:pt idx="8">
                  <c:v>0.23069403714600001</c:v>
                </c:pt>
                <c:pt idx="9">
                  <c:v>20.218963831867001</c:v>
                </c:pt>
                <c:pt idx="10">
                  <c:v>68.217008797654003</c:v>
                </c:pt>
                <c:pt idx="11">
                  <c:v>144.1642228739</c:v>
                </c:pt>
                <c:pt idx="12">
                  <c:v>103.10850439882699</c:v>
                </c:pt>
                <c:pt idx="13">
                  <c:v>41.086999022482999</c:v>
                </c:pt>
                <c:pt idx="14">
                  <c:v>6.8582600195500003</c:v>
                </c:pt>
                <c:pt idx="15">
                  <c:v>0.36754643206299997</c:v>
                </c:pt>
                <c:pt idx="16">
                  <c:v>0.39100684262000002</c:v>
                </c:pt>
                <c:pt idx="17">
                  <c:v>23.69110459433</c:v>
                </c:pt>
                <c:pt idx="19">
                  <c:v>162.959921798631</c:v>
                </c:pt>
                <c:pt idx="21">
                  <c:v>49.669599217985997</c:v>
                </c:pt>
                <c:pt idx="22">
                  <c:v>8.1329423264909995</c:v>
                </c:pt>
                <c:pt idx="23">
                  <c:v>0.39100684262000002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61-4042-AD4D-5C16E0DDECE6}"/>
            </c:ext>
          </c:extLst>
        </c:ser>
        <c:ser>
          <c:idx val="3"/>
          <c:order val="3"/>
          <c:tx>
            <c:strRef>
              <c:f>'[2]Caida de Presión'!$S$1</c:f>
              <c:strCache>
                <c:ptCount val="1"/>
                <c:pt idx="0">
                  <c:v>Q = 6L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'[2]Caida de Presión'!$V$4:$V$27</c:f>
              <c:numCache>
                <c:formatCode>General</c:formatCode>
                <c:ptCount val="24"/>
                <c:pt idx="0">
                  <c:v>0.17702834799600001</c:v>
                </c:pt>
                <c:pt idx="1">
                  <c:v>1.2940371456499999</c:v>
                </c:pt>
                <c:pt idx="2">
                  <c:v>2.3663734115350001</c:v>
                </c:pt>
                <c:pt idx="3">
                  <c:v>3.3498533724340001</c:v>
                </c:pt>
                <c:pt idx="4">
                  <c:v>3.0881720430109998</c:v>
                </c:pt>
                <c:pt idx="5">
                  <c:v>1.884066471163</c:v>
                </c:pt>
                <c:pt idx="6">
                  <c:v>0.76207233626600002</c:v>
                </c:pt>
                <c:pt idx="7">
                  <c:v>0.190811339198</c:v>
                </c:pt>
                <c:pt idx="8">
                  <c:v>0.171945259042</c:v>
                </c:pt>
                <c:pt idx="9">
                  <c:v>1.220136852395</c:v>
                </c:pt>
                <c:pt idx="10">
                  <c:v>2.2460410557179999</c:v>
                </c:pt>
                <c:pt idx="11">
                  <c:v>3.2700879765400002</c:v>
                </c:pt>
                <c:pt idx="12">
                  <c:v>2.7462365591400002</c:v>
                </c:pt>
                <c:pt idx="13">
                  <c:v>1.7350928641250001</c:v>
                </c:pt>
                <c:pt idx="14">
                  <c:v>0.70127077223900003</c:v>
                </c:pt>
                <c:pt idx="15">
                  <c:v>0.17360703812299999</c:v>
                </c:pt>
                <c:pt idx="16">
                  <c:v>0.15933528836800001</c:v>
                </c:pt>
                <c:pt idx="17">
                  <c:v>1.1769305962850001</c:v>
                </c:pt>
                <c:pt idx="19">
                  <c:v>3.7235581622680001</c:v>
                </c:pt>
                <c:pt idx="21">
                  <c:v>1.539198435973</c:v>
                </c:pt>
                <c:pt idx="22">
                  <c:v>0.68719452590399999</c:v>
                </c:pt>
                <c:pt idx="23">
                  <c:v>0.16383186705800001</c:v>
                </c:pt>
              </c:numCache>
            </c:numRef>
          </c:xVal>
          <c:yVal>
            <c:numRef>
              <c:f>'[2]Caida de Presión'!$W$4:$W$27</c:f>
              <c:numCache>
                <c:formatCode>General</c:formatCode>
                <c:ptCount val="24"/>
                <c:pt idx="0">
                  <c:v>0</c:v>
                </c:pt>
                <c:pt idx="1">
                  <c:v>19.540566959922</c:v>
                </c:pt>
                <c:pt idx="2">
                  <c:v>67.536656891495994</c:v>
                </c:pt>
                <c:pt idx="3">
                  <c:v>146.408602150538</c:v>
                </c:pt>
                <c:pt idx="4">
                  <c:v>98.899315738024995</c:v>
                </c:pt>
                <c:pt idx="5">
                  <c:v>40.365591397849997</c:v>
                </c:pt>
                <c:pt idx="6">
                  <c:v>6.7057673509290003</c:v>
                </c:pt>
                <c:pt idx="7">
                  <c:v>0.39100684262000002</c:v>
                </c:pt>
                <c:pt idx="8">
                  <c:v>0.36363636363599999</c:v>
                </c:pt>
                <c:pt idx="9">
                  <c:v>20.500488758553001</c:v>
                </c:pt>
                <c:pt idx="10">
                  <c:v>68.754643206256006</c:v>
                </c:pt>
                <c:pt idx="11">
                  <c:v>146.11730205278599</c:v>
                </c:pt>
                <c:pt idx="12">
                  <c:v>104.091886608016</c:v>
                </c:pt>
                <c:pt idx="13">
                  <c:v>41.470185728250001</c:v>
                </c:pt>
                <c:pt idx="14">
                  <c:v>7.0087976539590002</c:v>
                </c:pt>
                <c:pt idx="15">
                  <c:v>0.38905180840699999</c:v>
                </c:pt>
                <c:pt idx="16">
                  <c:v>0.39100684262000002</c:v>
                </c:pt>
                <c:pt idx="17">
                  <c:v>24.160312805474</c:v>
                </c:pt>
                <c:pt idx="19">
                  <c:v>161.610948191593</c:v>
                </c:pt>
                <c:pt idx="21">
                  <c:v>51.045943304007999</c:v>
                </c:pt>
                <c:pt idx="22">
                  <c:v>8.3245356793739997</c:v>
                </c:pt>
                <c:pt idx="23">
                  <c:v>0.39100684262000002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61-4042-AD4D-5C16E0DDECE6}"/>
            </c:ext>
          </c:extLst>
        </c:ser>
        <c:ser>
          <c:idx val="4"/>
          <c:order val="4"/>
          <c:tx>
            <c:strRef>
              <c:f>'[2]Caida de Presión'!$Y$1</c:f>
              <c:strCache>
                <c:ptCount val="1"/>
                <c:pt idx="0">
                  <c:v>Seco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'[2]Caida de Presión'!$AB$4:$AB$27</c:f>
              <c:numCache>
                <c:formatCode>General</c:formatCode>
                <c:ptCount val="24"/>
                <c:pt idx="0">
                  <c:v>0.24731182795699999</c:v>
                </c:pt>
                <c:pt idx="1">
                  <c:v>1.5718475073310001</c:v>
                </c:pt>
                <c:pt idx="2">
                  <c:v>2.8866080156399998</c:v>
                </c:pt>
                <c:pt idx="3">
                  <c:v>4.1720430107529998</c:v>
                </c:pt>
                <c:pt idx="4">
                  <c:v>3.5650048875859999</c:v>
                </c:pt>
                <c:pt idx="5">
                  <c:v>2.2130987292280002</c:v>
                </c:pt>
                <c:pt idx="6">
                  <c:v>0.91593352883699997</c:v>
                </c:pt>
                <c:pt idx="7">
                  <c:v>0.254154447703</c:v>
                </c:pt>
                <c:pt idx="8">
                  <c:v>0.218963831867</c:v>
                </c:pt>
                <c:pt idx="9">
                  <c:v>1.4565004887590001</c:v>
                </c:pt>
                <c:pt idx="10">
                  <c:v>2.69110459433</c:v>
                </c:pt>
                <c:pt idx="11">
                  <c:v>3.9081133919840001</c:v>
                </c:pt>
                <c:pt idx="12">
                  <c:v>3.4134897360699998</c:v>
                </c:pt>
                <c:pt idx="13">
                  <c:v>2.1427174975560002</c:v>
                </c:pt>
                <c:pt idx="14">
                  <c:v>0.82600195503399998</c:v>
                </c:pt>
                <c:pt idx="15">
                  <c:v>0.22091886608</c:v>
                </c:pt>
                <c:pt idx="16">
                  <c:v>0.217986314761</c:v>
                </c:pt>
                <c:pt idx="17">
                  <c:v>1.494623655914</c:v>
                </c:pt>
                <c:pt idx="18">
                  <c:v>2.8289345063539999</c:v>
                </c:pt>
                <c:pt idx="19">
                  <c:v>4.0166177908109999</c:v>
                </c:pt>
                <c:pt idx="20">
                  <c:v>3.4183773216029998</c:v>
                </c:pt>
                <c:pt idx="21">
                  <c:v>2.045943304008</c:v>
                </c:pt>
                <c:pt idx="22">
                  <c:v>0.87096774193500004</c:v>
                </c:pt>
                <c:pt idx="23">
                  <c:v>0.2238514174</c:v>
                </c:pt>
              </c:numCache>
            </c:numRef>
          </c:xVal>
          <c:yVal>
            <c:numRef>
              <c:f>'[2]Caida de Presión'!$AC$4:$AC$27</c:f>
              <c:numCache>
                <c:formatCode>General</c:formatCode>
                <c:ptCount val="24"/>
                <c:pt idx="0">
                  <c:v>0</c:v>
                </c:pt>
                <c:pt idx="1">
                  <c:v>17.380254154448</c:v>
                </c:pt>
                <c:pt idx="2">
                  <c:v>58.748778103616999</c:v>
                </c:pt>
                <c:pt idx="3">
                  <c:v>122.15053763440901</c:v>
                </c:pt>
                <c:pt idx="4">
                  <c:v>87.487781036168002</c:v>
                </c:pt>
                <c:pt idx="5">
                  <c:v>35.014662756598</c:v>
                </c:pt>
                <c:pt idx="6">
                  <c:v>5.7478005865100004</c:v>
                </c:pt>
                <c:pt idx="7">
                  <c:v>0</c:v>
                </c:pt>
                <c:pt idx="8">
                  <c:v>0.39100684262000002</c:v>
                </c:pt>
                <c:pt idx="9">
                  <c:v>18.963831867058001</c:v>
                </c:pt>
                <c:pt idx="10">
                  <c:v>62.541544477027998</c:v>
                </c:pt>
                <c:pt idx="11">
                  <c:v>128.44574780058699</c:v>
                </c:pt>
                <c:pt idx="12">
                  <c:v>92.805474095796995</c:v>
                </c:pt>
                <c:pt idx="13">
                  <c:v>37.575757575757997</c:v>
                </c:pt>
                <c:pt idx="14">
                  <c:v>6.4125122189640003</c:v>
                </c:pt>
                <c:pt idx="15">
                  <c:v>0.39100684262000002</c:v>
                </c:pt>
                <c:pt idx="16">
                  <c:v>0.27370478983399998</c:v>
                </c:pt>
                <c:pt idx="17">
                  <c:v>18.651026392961999</c:v>
                </c:pt>
                <c:pt idx="18">
                  <c:v>62.697947214076002</c:v>
                </c:pt>
                <c:pt idx="19">
                  <c:v>130.22482893450601</c:v>
                </c:pt>
                <c:pt idx="20">
                  <c:v>92.825024437927993</c:v>
                </c:pt>
                <c:pt idx="21">
                  <c:v>37.086999022482999</c:v>
                </c:pt>
                <c:pt idx="22">
                  <c:v>6.3734115347019999</c:v>
                </c:pt>
                <c:pt idx="23">
                  <c:v>0.31280547409600001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C61-4042-AD4D-5C16E0DDE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Air velocity</a:t>
                </a:r>
                <a:r>
                  <a:rPr lang="es-ES" baseline="0"/>
                  <a:t> (m·s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</c:valAx>
      <c:valAx>
        <c:axId val="39381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Presure</a:t>
                </a:r>
                <a:r>
                  <a:rPr lang="es-ES" baseline="0"/>
                  <a:t> drop (Pa)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032541936118947"/>
          <c:y val="0.24896999918377011"/>
          <c:w val="6.779831288007479E-2"/>
          <c:h val="0.284470277334440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95692334928376E-2"/>
          <c:y val="8.4906430247854575E-2"/>
          <c:w val="0.83921251736037261"/>
          <c:h val="0.73158272546551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'[2]Caida de Presión'!$A$2:$B$2</c:f>
              <c:strCache>
                <c:ptCount val="1"/>
                <c:pt idx="0">
                  <c:v>New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5.4083540741357856E-2"/>
                  <c:y val="0.258056354801585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('[2]Caida de Presión'!$A$4:$A$27,'[2]Caida de Presión'!$G$4:$G$27,'[2]Caida de Presión'!$M$4:$M$27,'[2]Caida de Presión'!$S$4:$S$27)</c:f>
              <c:numCache>
                <c:formatCode>General</c:formatCode>
                <c:ptCount val="96"/>
                <c:pt idx="0">
                  <c:v>0.22091886608</c:v>
                </c:pt>
                <c:pt idx="1">
                  <c:v>1.4393939393940001</c:v>
                </c:pt>
                <c:pt idx="2">
                  <c:v>2.6780058651030001</c:v>
                </c:pt>
                <c:pt idx="3">
                  <c:v>3.86265884653</c:v>
                </c:pt>
                <c:pt idx="4">
                  <c:v>3.2933528836749999</c:v>
                </c:pt>
                <c:pt idx="5">
                  <c:v>2.0212121212119998</c:v>
                </c:pt>
                <c:pt idx="6">
                  <c:v>0.82981427175</c:v>
                </c:pt>
                <c:pt idx="7">
                  <c:v>0.23519061583600001</c:v>
                </c:pt>
                <c:pt idx="8">
                  <c:v>0.22473118279599999</c:v>
                </c:pt>
                <c:pt idx="9">
                  <c:v>1.433431085044</c:v>
                </c:pt>
                <c:pt idx="10">
                  <c:v>2.6036168132939999</c:v>
                </c:pt>
                <c:pt idx="11">
                  <c:v>3.7208211143700001</c:v>
                </c:pt>
                <c:pt idx="12">
                  <c:v>3.1739980449659999</c:v>
                </c:pt>
                <c:pt idx="13">
                  <c:v>2.001759530792</c:v>
                </c:pt>
                <c:pt idx="14">
                  <c:v>0.823362658847</c:v>
                </c:pt>
                <c:pt idx="15">
                  <c:v>0.22551319648099999</c:v>
                </c:pt>
                <c:pt idx="16">
                  <c:v>0.22991202346</c:v>
                </c:pt>
                <c:pt idx="17">
                  <c:v>1.445259042033</c:v>
                </c:pt>
                <c:pt idx="18">
                  <c:v>2.6848484848480001</c:v>
                </c:pt>
                <c:pt idx="19">
                  <c:v>3.8699902248289999</c:v>
                </c:pt>
                <c:pt idx="20">
                  <c:v>3.3107526881720002</c:v>
                </c:pt>
                <c:pt idx="21">
                  <c:v>2.0176930596289999</c:v>
                </c:pt>
                <c:pt idx="22">
                  <c:v>0.84086021505399999</c:v>
                </c:pt>
                <c:pt idx="23">
                  <c:v>0.240566959922</c:v>
                </c:pt>
                <c:pt idx="24">
                  <c:v>0.2227761485826</c:v>
                </c:pt>
                <c:pt idx="25">
                  <c:v>1.43128054740958</c:v>
                </c:pt>
                <c:pt idx="26">
                  <c:v>2.6364613880742902</c:v>
                </c:pt>
                <c:pt idx="27">
                  <c:v>3.8124144672531801</c:v>
                </c:pt>
                <c:pt idx="28">
                  <c:v>3.25073313782991</c:v>
                </c:pt>
                <c:pt idx="29">
                  <c:v>2.0154447702834801</c:v>
                </c:pt>
                <c:pt idx="30">
                  <c:v>0.81857282502443796</c:v>
                </c:pt>
                <c:pt idx="31">
                  <c:v>0.22649071358748801</c:v>
                </c:pt>
                <c:pt idx="32">
                  <c:v>0.22961876832799999</c:v>
                </c:pt>
                <c:pt idx="33">
                  <c:v>1.415738025415</c:v>
                </c:pt>
                <c:pt idx="34">
                  <c:v>2.5824046920820001</c:v>
                </c:pt>
                <c:pt idx="35">
                  <c:v>3.655620723363</c:v>
                </c:pt>
                <c:pt idx="36">
                  <c:v>3.128739002933</c:v>
                </c:pt>
                <c:pt idx="37">
                  <c:v>1.9936461388069999</c:v>
                </c:pt>
                <c:pt idx="38">
                  <c:v>0.826099706745</c:v>
                </c:pt>
                <c:pt idx="39">
                  <c:v>0.234897360704</c:v>
                </c:pt>
                <c:pt idx="40">
                  <c:v>0.673900293255</c:v>
                </c:pt>
                <c:pt idx="41">
                  <c:v>1.9069403714569999</c:v>
                </c:pt>
                <c:pt idx="42">
                  <c:v>3.2141739980450001</c:v>
                </c:pt>
                <c:pt idx="43">
                  <c:v>4.3463343108499997</c:v>
                </c:pt>
                <c:pt idx="44">
                  <c:v>3.7866080156400002</c:v>
                </c:pt>
                <c:pt idx="45">
                  <c:v>2.5324535679369999</c:v>
                </c:pt>
                <c:pt idx="46">
                  <c:v>1.3043010752690001</c:v>
                </c:pt>
                <c:pt idx="47">
                  <c:v>0.67429130009799998</c:v>
                </c:pt>
                <c:pt idx="48">
                  <c:v>0.21564027370479</c:v>
                </c:pt>
                <c:pt idx="49">
                  <c:v>1.4179863147605101</c:v>
                </c:pt>
                <c:pt idx="50">
                  <c:v>2.6152492668621701</c:v>
                </c:pt>
                <c:pt idx="51">
                  <c:v>3.8217986314760499</c:v>
                </c:pt>
                <c:pt idx="52">
                  <c:v>3.2807429130009802</c:v>
                </c:pt>
                <c:pt idx="53">
                  <c:v>2.0034213098729201</c:v>
                </c:pt>
                <c:pt idx="54">
                  <c:v>0.80518084066471196</c:v>
                </c:pt>
                <c:pt idx="55">
                  <c:v>0.22326490713587499</c:v>
                </c:pt>
                <c:pt idx="56">
                  <c:v>0.22815249266900001</c:v>
                </c:pt>
                <c:pt idx="57">
                  <c:v>1.403225806452</c:v>
                </c:pt>
                <c:pt idx="58">
                  <c:v>2.5434995112409999</c:v>
                </c:pt>
                <c:pt idx="59">
                  <c:v>3.6215053763439999</c:v>
                </c:pt>
                <c:pt idx="60">
                  <c:v>3.0995112414469999</c:v>
                </c:pt>
                <c:pt idx="61">
                  <c:v>1.9665689149559999</c:v>
                </c:pt>
                <c:pt idx="62">
                  <c:v>0.81935483871000003</c:v>
                </c:pt>
                <c:pt idx="63">
                  <c:v>0.23274682306899999</c:v>
                </c:pt>
                <c:pt idx="64">
                  <c:v>0.222678396872</c:v>
                </c:pt>
                <c:pt idx="65">
                  <c:v>1.4212121212119999</c:v>
                </c:pt>
                <c:pt idx="66">
                  <c:v>2.6085043988269998</c:v>
                </c:pt>
                <c:pt idx="67">
                  <c:v>3.804692082111</c:v>
                </c:pt>
                <c:pt idx="68">
                  <c:v>3.2585532746819998</c:v>
                </c:pt>
                <c:pt idx="69">
                  <c:v>2.0036168132940002</c:v>
                </c:pt>
                <c:pt idx="70">
                  <c:v>0.812316715543</c:v>
                </c:pt>
                <c:pt idx="71">
                  <c:v>0.23020527859199999</c:v>
                </c:pt>
                <c:pt idx="72">
                  <c:v>0.220821114369501</c:v>
                </c:pt>
                <c:pt idx="73">
                  <c:v>1.3989247311827999</c:v>
                </c:pt>
                <c:pt idx="74">
                  <c:v>2.5911045943304001</c:v>
                </c:pt>
                <c:pt idx="75">
                  <c:v>3.7789833822091898</c:v>
                </c:pt>
                <c:pt idx="76">
                  <c:v>3.2468230694037201</c:v>
                </c:pt>
                <c:pt idx="77">
                  <c:v>1.99794721407625</c:v>
                </c:pt>
                <c:pt idx="78">
                  <c:v>0.80185728250244404</c:v>
                </c:pt>
                <c:pt idx="79">
                  <c:v>0.21691104594330399</c:v>
                </c:pt>
                <c:pt idx="80">
                  <c:v>0.22746823069399999</c:v>
                </c:pt>
                <c:pt idx="81">
                  <c:v>1.406353861193</c:v>
                </c:pt>
                <c:pt idx="82">
                  <c:v>2.5395894428150001</c:v>
                </c:pt>
                <c:pt idx="83">
                  <c:v>3.5851417399800001</c:v>
                </c:pt>
                <c:pt idx="84">
                  <c:v>3.0706744868040001</c:v>
                </c:pt>
                <c:pt idx="85">
                  <c:v>1.949951124145</c:v>
                </c:pt>
                <c:pt idx="86">
                  <c:v>0.80889540566999996</c:v>
                </c:pt>
                <c:pt idx="87">
                  <c:v>0.229325513196</c:v>
                </c:pt>
                <c:pt idx="88">
                  <c:v>0.222091886608</c:v>
                </c:pt>
                <c:pt idx="89">
                  <c:v>1.4305962854350001</c:v>
                </c:pt>
                <c:pt idx="90">
                  <c:v>2.6212121212119999</c:v>
                </c:pt>
                <c:pt idx="91">
                  <c:v>3.830205278592</c:v>
                </c:pt>
                <c:pt idx="92">
                  <c:v>3.2765395894429998</c:v>
                </c:pt>
                <c:pt idx="93">
                  <c:v>2.0007820136849999</c:v>
                </c:pt>
                <c:pt idx="94">
                  <c:v>0.81700879765400003</c:v>
                </c:pt>
                <c:pt idx="95">
                  <c:v>0.23108504398800001</c:v>
                </c:pt>
              </c:numCache>
            </c:numRef>
          </c:xVal>
          <c:yVal>
            <c:numRef>
              <c:f>('[2]Caida de Presión'!$B$4:$B$27,'[2]Caida de Presión'!$H$4:$H$27,'[2]Caida de Presión'!$N$4:$N$27,'[2]Caida de Presión'!$T$4:$T$27)</c:f>
              <c:numCache>
                <c:formatCode>General</c:formatCode>
                <c:ptCount val="96"/>
                <c:pt idx="0">
                  <c:v>0</c:v>
                </c:pt>
                <c:pt idx="1">
                  <c:v>8.7820136852390007</c:v>
                </c:pt>
                <c:pt idx="2">
                  <c:v>29.560117302053001</c:v>
                </c:pt>
                <c:pt idx="3">
                  <c:v>61.407624633430999</c:v>
                </c:pt>
                <c:pt idx="4">
                  <c:v>44.029325513197001</c:v>
                </c:pt>
                <c:pt idx="5">
                  <c:v>17.806451612903</c:v>
                </c:pt>
                <c:pt idx="6">
                  <c:v>2.9384164222870002</c:v>
                </c:pt>
                <c:pt idx="7">
                  <c:v>0</c:v>
                </c:pt>
                <c:pt idx="8">
                  <c:v>5.4740957967000001E-2</c:v>
                </c:pt>
                <c:pt idx="9">
                  <c:v>9.3020527859239994</c:v>
                </c:pt>
                <c:pt idx="10">
                  <c:v>30.723362658847002</c:v>
                </c:pt>
                <c:pt idx="11">
                  <c:v>65.059628543499997</c:v>
                </c:pt>
                <c:pt idx="12">
                  <c:v>46.373411534702001</c:v>
                </c:pt>
                <c:pt idx="13">
                  <c:v>18.518084066471001</c:v>
                </c:pt>
                <c:pt idx="14">
                  <c:v>3.1300097751710001</c:v>
                </c:pt>
                <c:pt idx="15">
                  <c:v>5.4740957967000001E-2</c:v>
                </c:pt>
                <c:pt idx="16">
                  <c:v>5.8651026390000001E-3</c:v>
                </c:pt>
                <c:pt idx="17">
                  <c:v>9.1573802541540008</c:v>
                </c:pt>
                <c:pt idx="18">
                  <c:v>30.179863147605001</c:v>
                </c:pt>
                <c:pt idx="19">
                  <c:v>62.570869990224999</c:v>
                </c:pt>
                <c:pt idx="20">
                  <c:v>44.936461388074001</c:v>
                </c:pt>
                <c:pt idx="21">
                  <c:v>18.238514173997999</c:v>
                </c:pt>
                <c:pt idx="22">
                  <c:v>3.1319648093839998</c:v>
                </c:pt>
                <c:pt idx="23">
                  <c:v>3.7145650049000001E-2</c:v>
                </c:pt>
                <c:pt idx="24">
                  <c:v>0</c:v>
                </c:pt>
                <c:pt idx="25">
                  <c:v>8.7096774193548399</c:v>
                </c:pt>
                <c:pt idx="26">
                  <c:v>29.501466275659801</c:v>
                </c:pt>
                <c:pt idx="27">
                  <c:v>61.704789833822097</c:v>
                </c:pt>
                <c:pt idx="28">
                  <c:v>44.2189638318671</c:v>
                </c:pt>
                <c:pt idx="29">
                  <c:v>17.802541544476998</c:v>
                </c:pt>
                <c:pt idx="30">
                  <c:v>2.8875855327468298</c:v>
                </c:pt>
                <c:pt idx="31">
                  <c:v>0</c:v>
                </c:pt>
                <c:pt idx="32">
                  <c:v>7.8201368524000003E-2</c:v>
                </c:pt>
                <c:pt idx="33">
                  <c:v>9.3724340175949994</c:v>
                </c:pt>
                <c:pt idx="34">
                  <c:v>30.969696969697001</c:v>
                </c:pt>
                <c:pt idx="35">
                  <c:v>65.759530791789004</c:v>
                </c:pt>
                <c:pt idx="36">
                  <c:v>46.772238514173999</c:v>
                </c:pt>
                <c:pt idx="37">
                  <c:v>18.635386119256999</c:v>
                </c:pt>
                <c:pt idx="38">
                  <c:v>3.1925708699899999</c:v>
                </c:pt>
                <c:pt idx="39">
                  <c:v>8.9931573803000001E-2</c:v>
                </c:pt>
                <c:pt idx="40">
                  <c:v>2.035190615836</c:v>
                </c:pt>
                <c:pt idx="41">
                  <c:v>16.175953079178999</c:v>
                </c:pt>
                <c:pt idx="42">
                  <c:v>43.433040078201003</c:v>
                </c:pt>
                <c:pt idx="43">
                  <c:v>82.359726295209995</c:v>
                </c:pt>
                <c:pt idx="44">
                  <c:v>61.178885630499003</c:v>
                </c:pt>
                <c:pt idx="45">
                  <c:v>28.138807429130001</c:v>
                </c:pt>
                <c:pt idx="46">
                  <c:v>7.6285434995110002</c:v>
                </c:pt>
                <c:pt idx="47">
                  <c:v>2.0840664711630001</c:v>
                </c:pt>
                <c:pt idx="48">
                  <c:v>0</c:v>
                </c:pt>
                <c:pt idx="49">
                  <c:v>8.6627565982404704</c:v>
                </c:pt>
                <c:pt idx="50">
                  <c:v>29.532746823069399</c:v>
                </c:pt>
                <c:pt idx="51">
                  <c:v>61.968719452590399</c:v>
                </c:pt>
                <c:pt idx="52">
                  <c:v>44.308895405669602</c:v>
                </c:pt>
                <c:pt idx="53">
                  <c:v>17.841642228739001</c:v>
                </c:pt>
                <c:pt idx="54">
                  <c:v>2.8543499511241501</c:v>
                </c:pt>
                <c:pt idx="55">
                  <c:v>0</c:v>
                </c:pt>
                <c:pt idx="56">
                  <c:v>2.3460410556999999E-2</c:v>
                </c:pt>
                <c:pt idx="57">
                  <c:v>9.3313782991200007</c:v>
                </c:pt>
                <c:pt idx="58">
                  <c:v>31.110459433039999</c:v>
                </c:pt>
                <c:pt idx="59">
                  <c:v>66.291300097752</c:v>
                </c:pt>
                <c:pt idx="60">
                  <c:v>46.997067448679999</c:v>
                </c:pt>
                <c:pt idx="61">
                  <c:v>18.713587487780998</c:v>
                </c:pt>
                <c:pt idx="62">
                  <c:v>3.1534701857280001</c:v>
                </c:pt>
                <c:pt idx="63">
                  <c:v>6.2561094819000004E-2</c:v>
                </c:pt>
                <c:pt idx="64">
                  <c:v>0</c:v>
                </c:pt>
                <c:pt idx="65">
                  <c:v>9.2062561094820001</c:v>
                </c:pt>
                <c:pt idx="66">
                  <c:v>30.385141739981002</c:v>
                </c:pt>
                <c:pt idx="67">
                  <c:v>63.296187683284003</c:v>
                </c:pt>
                <c:pt idx="68">
                  <c:v>45.458455522972002</c:v>
                </c:pt>
                <c:pt idx="69">
                  <c:v>18.437927663734001</c:v>
                </c:pt>
                <c:pt idx="70">
                  <c:v>3.1065493646140001</c:v>
                </c:pt>
                <c:pt idx="71">
                  <c:v>0</c:v>
                </c:pt>
                <c:pt idx="72">
                  <c:v>0</c:v>
                </c:pt>
                <c:pt idx="73">
                  <c:v>8.5923753665689198</c:v>
                </c:pt>
                <c:pt idx="74">
                  <c:v>29.395894428152499</c:v>
                </c:pt>
                <c:pt idx="75">
                  <c:v>61.894428152492701</c:v>
                </c:pt>
                <c:pt idx="76">
                  <c:v>44.402737047898299</c:v>
                </c:pt>
                <c:pt idx="77">
                  <c:v>17.736070381231698</c:v>
                </c:pt>
                <c:pt idx="78">
                  <c:v>2.7409579667644199</c:v>
                </c:pt>
                <c:pt idx="79">
                  <c:v>0</c:v>
                </c:pt>
                <c:pt idx="80">
                  <c:v>0</c:v>
                </c:pt>
                <c:pt idx="81">
                  <c:v>9.1710654936459992</c:v>
                </c:pt>
                <c:pt idx="82">
                  <c:v>30.961876832845</c:v>
                </c:pt>
                <c:pt idx="83">
                  <c:v>66.543499511240995</c:v>
                </c:pt>
                <c:pt idx="84">
                  <c:v>47.274682306940001</c:v>
                </c:pt>
                <c:pt idx="85">
                  <c:v>18.744868035191001</c:v>
                </c:pt>
                <c:pt idx="86">
                  <c:v>3.1143695014659998</c:v>
                </c:pt>
                <c:pt idx="87">
                  <c:v>2.3460410556999999E-2</c:v>
                </c:pt>
                <c:pt idx="88">
                  <c:v>0</c:v>
                </c:pt>
                <c:pt idx="89">
                  <c:v>8.9696969696970008</c:v>
                </c:pt>
                <c:pt idx="90">
                  <c:v>30.132942326491001</c:v>
                </c:pt>
                <c:pt idx="91">
                  <c:v>63.055718475073</c:v>
                </c:pt>
                <c:pt idx="92">
                  <c:v>45.221896383187001</c:v>
                </c:pt>
                <c:pt idx="93">
                  <c:v>18.267839687195</c:v>
                </c:pt>
                <c:pt idx="94">
                  <c:v>2.9755620723359999</c:v>
                </c:pt>
                <c:pt idx="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37-4550-8295-7E8874FBAEFA}"/>
            </c:ext>
          </c:extLst>
        </c:ser>
        <c:ser>
          <c:idx val="1"/>
          <c:order val="1"/>
          <c:tx>
            <c:strRef>
              <c:f>'[2]Caida de Presión'!$D$2:$E$2</c:f>
              <c:strCache>
                <c:ptCount val="1"/>
                <c:pt idx="0">
                  <c:v>Old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8.7254234508182635E-2"/>
                  <c:y val="0.149160141596310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('[2]Caida de Presión'!$D$4:$D$27,'[2]Caida de Presión'!$J$4:$J$27,'[2]Caida de Presión'!$P$4:$P$27,'[2]Caida de Presión'!$V$4:$V$27)</c:f>
              <c:numCache>
                <c:formatCode>General</c:formatCode>
                <c:ptCount val="96"/>
                <c:pt idx="0">
                  <c:v>0.20449657869000001</c:v>
                </c:pt>
                <c:pt idx="1">
                  <c:v>1.4081133919840001</c:v>
                </c:pt>
                <c:pt idx="2">
                  <c:v>2.5790811339199999</c:v>
                </c:pt>
                <c:pt idx="3">
                  <c:v>3.6541544477030001</c:v>
                </c:pt>
                <c:pt idx="4">
                  <c:v>3.0896383186710001</c:v>
                </c:pt>
                <c:pt idx="5">
                  <c:v>1.9937438905180001</c:v>
                </c:pt>
                <c:pt idx="6">
                  <c:v>0.81906158357799996</c:v>
                </c:pt>
                <c:pt idx="7">
                  <c:v>0.20136852394900001</c:v>
                </c:pt>
                <c:pt idx="8">
                  <c:v>0.19188660801599999</c:v>
                </c:pt>
                <c:pt idx="9">
                  <c:v>1.3117302052790001</c:v>
                </c:pt>
                <c:pt idx="10">
                  <c:v>2.4391006842620002</c:v>
                </c:pt>
                <c:pt idx="11">
                  <c:v>3.5258064516130001</c:v>
                </c:pt>
                <c:pt idx="12">
                  <c:v>2.962365591398</c:v>
                </c:pt>
                <c:pt idx="13">
                  <c:v>1.88357771261</c:v>
                </c:pt>
                <c:pt idx="14">
                  <c:v>0.775366568915</c:v>
                </c:pt>
                <c:pt idx="15">
                  <c:v>0.19657869012699999</c:v>
                </c:pt>
                <c:pt idx="16">
                  <c:v>0.181036168133</c:v>
                </c:pt>
                <c:pt idx="17">
                  <c:v>1.3294232649069999</c:v>
                </c:pt>
                <c:pt idx="19">
                  <c:v>3.360997067449</c:v>
                </c:pt>
                <c:pt idx="21">
                  <c:v>1.8101661779080001</c:v>
                </c:pt>
                <c:pt idx="22">
                  <c:v>0.77448680351900001</c:v>
                </c:pt>
                <c:pt idx="23">
                  <c:v>0.183186705767</c:v>
                </c:pt>
                <c:pt idx="24">
                  <c:v>0.19589442815200001</c:v>
                </c:pt>
                <c:pt idx="25">
                  <c:v>1.382502443793</c:v>
                </c:pt>
                <c:pt idx="26">
                  <c:v>2.499315738025</c:v>
                </c:pt>
                <c:pt idx="27">
                  <c:v>3.4761485826</c:v>
                </c:pt>
                <c:pt idx="28">
                  <c:v>2.959335288368</c:v>
                </c:pt>
                <c:pt idx="29">
                  <c:v>1.9491691104590001</c:v>
                </c:pt>
                <c:pt idx="30">
                  <c:v>0.78914956011699999</c:v>
                </c:pt>
                <c:pt idx="31">
                  <c:v>0.20195503421300001</c:v>
                </c:pt>
                <c:pt idx="32">
                  <c:v>0.182404692082</c:v>
                </c:pt>
                <c:pt idx="33">
                  <c:v>1.270478983382</c:v>
                </c:pt>
                <c:pt idx="34">
                  <c:v>2.3377321603130001</c:v>
                </c:pt>
                <c:pt idx="35">
                  <c:v>3.3824046920819999</c:v>
                </c:pt>
                <c:pt idx="36">
                  <c:v>2.8762463343109999</c:v>
                </c:pt>
                <c:pt idx="37">
                  <c:v>1.815542521994</c:v>
                </c:pt>
                <c:pt idx="38">
                  <c:v>0.73460410557199995</c:v>
                </c:pt>
                <c:pt idx="39">
                  <c:v>0.17741935483900001</c:v>
                </c:pt>
                <c:pt idx="40">
                  <c:v>0.177126099707</c:v>
                </c:pt>
                <c:pt idx="41">
                  <c:v>1.309677419355</c:v>
                </c:pt>
                <c:pt idx="43">
                  <c:v>3.3223851417399999</c:v>
                </c:pt>
                <c:pt idx="45">
                  <c:v>1.735679374389</c:v>
                </c:pt>
                <c:pt idx="46">
                  <c:v>0.74017595307899997</c:v>
                </c:pt>
                <c:pt idx="47">
                  <c:v>0.181231671554</c:v>
                </c:pt>
                <c:pt idx="48">
                  <c:v>0.195601173021</c:v>
                </c:pt>
                <c:pt idx="49">
                  <c:v>1.368035190616</c:v>
                </c:pt>
                <c:pt idx="50">
                  <c:v>2.45376344086</c:v>
                </c:pt>
                <c:pt idx="51">
                  <c:v>3.4400782013689999</c:v>
                </c:pt>
                <c:pt idx="52">
                  <c:v>2.8994134897360002</c:v>
                </c:pt>
                <c:pt idx="53">
                  <c:v>1.889051808407</c:v>
                </c:pt>
                <c:pt idx="54">
                  <c:v>0.79511241446699998</c:v>
                </c:pt>
                <c:pt idx="55">
                  <c:v>0.19442815249299999</c:v>
                </c:pt>
                <c:pt idx="56">
                  <c:v>0.17869012707699999</c:v>
                </c:pt>
                <c:pt idx="57">
                  <c:v>1.2459433040079999</c:v>
                </c:pt>
                <c:pt idx="58">
                  <c:v>2.29257086999</c:v>
                </c:pt>
                <c:pt idx="59">
                  <c:v>3.351319648094</c:v>
                </c:pt>
                <c:pt idx="60">
                  <c:v>2.8052785923750001</c:v>
                </c:pt>
                <c:pt idx="61">
                  <c:v>1.7800586510259999</c:v>
                </c:pt>
                <c:pt idx="62">
                  <c:v>0.71593352883700001</c:v>
                </c:pt>
                <c:pt idx="63">
                  <c:v>0.175757575758</c:v>
                </c:pt>
                <c:pt idx="64">
                  <c:v>0.180449657869</c:v>
                </c:pt>
                <c:pt idx="65">
                  <c:v>1.237927663734</c:v>
                </c:pt>
                <c:pt idx="67">
                  <c:v>3.6600195503420001</c:v>
                </c:pt>
                <c:pt idx="69">
                  <c:v>1.62541544477</c:v>
                </c:pt>
                <c:pt idx="70">
                  <c:v>0.71769305962899999</c:v>
                </c:pt>
                <c:pt idx="71">
                  <c:v>0.17165200390999999</c:v>
                </c:pt>
                <c:pt idx="72">
                  <c:v>0.17702834799600001</c:v>
                </c:pt>
                <c:pt idx="73">
                  <c:v>1.2940371456499999</c:v>
                </c:pt>
                <c:pt idx="74">
                  <c:v>2.3663734115350001</c:v>
                </c:pt>
                <c:pt idx="75">
                  <c:v>3.3498533724340001</c:v>
                </c:pt>
                <c:pt idx="76">
                  <c:v>3.0881720430109998</c:v>
                </c:pt>
                <c:pt idx="77">
                  <c:v>1.884066471163</c:v>
                </c:pt>
                <c:pt idx="78">
                  <c:v>0.76207233626600002</c:v>
                </c:pt>
                <c:pt idx="79">
                  <c:v>0.190811339198</c:v>
                </c:pt>
                <c:pt idx="80">
                  <c:v>0.171945259042</c:v>
                </c:pt>
                <c:pt idx="81">
                  <c:v>1.220136852395</c:v>
                </c:pt>
                <c:pt idx="82">
                  <c:v>2.2460410557179999</c:v>
                </c:pt>
                <c:pt idx="83">
                  <c:v>3.2700879765400002</c:v>
                </c:pt>
                <c:pt idx="84">
                  <c:v>2.7462365591400002</c:v>
                </c:pt>
                <c:pt idx="85">
                  <c:v>1.7350928641250001</c:v>
                </c:pt>
                <c:pt idx="86">
                  <c:v>0.70127077223900003</c:v>
                </c:pt>
                <c:pt idx="87">
                  <c:v>0.17360703812299999</c:v>
                </c:pt>
                <c:pt idx="88">
                  <c:v>0.15933528836800001</c:v>
                </c:pt>
                <c:pt idx="89">
                  <c:v>1.1769305962850001</c:v>
                </c:pt>
                <c:pt idx="91">
                  <c:v>3.7235581622680001</c:v>
                </c:pt>
                <c:pt idx="93">
                  <c:v>1.539198435973</c:v>
                </c:pt>
                <c:pt idx="94">
                  <c:v>0.68719452590399999</c:v>
                </c:pt>
                <c:pt idx="95">
                  <c:v>0.16383186705800001</c:v>
                </c:pt>
              </c:numCache>
            </c:numRef>
          </c:xVal>
          <c:yVal>
            <c:numRef>
              <c:f>('[2]Caida de Presión'!$E$4:$E$27,'[2]Caida de Presión'!$K$4:$K$27,'[2]Caida de Presión'!$Q$4:$Q$27,'[2]Caida de Presión'!$W$4:$W$27)</c:f>
              <c:numCache>
                <c:formatCode>General</c:formatCode>
                <c:ptCount val="96"/>
                <c:pt idx="0">
                  <c:v>0.39296187683299999</c:v>
                </c:pt>
                <c:pt idx="1">
                  <c:v>19.988269794720999</c:v>
                </c:pt>
                <c:pt idx="2">
                  <c:v>67.302052785924005</c:v>
                </c:pt>
                <c:pt idx="3">
                  <c:v>146.40469208211101</c:v>
                </c:pt>
                <c:pt idx="4">
                  <c:v>102.44574780058601</c:v>
                </c:pt>
                <c:pt idx="5">
                  <c:v>40.181818181818002</c:v>
                </c:pt>
                <c:pt idx="6">
                  <c:v>7.0459433040080004</c:v>
                </c:pt>
                <c:pt idx="7">
                  <c:v>0.39100684262000002</c:v>
                </c:pt>
                <c:pt idx="8">
                  <c:v>0</c:v>
                </c:pt>
                <c:pt idx="9">
                  <c:v>20.037145650048998</c:v>
                </c:pt>
                <c:pt idx="10">
                  <c:v>68.435972629521004</c:v>
                </c:pt>
                <c:pt idx="11">
                  <c:v>145.034213098729</c:v>
                </c:pt>
                <c:pt idx="12">
                  <c:v>102.387096774193</c:v>
                </c:pt>
                <c:pt idx="13">
                  <c:v>40.584555229716997</c:v>
                </c:pt>
                <c:pt idx="14">
                  <c:v>6.8621700879769998</c:v>
                </c:pt>
                <c:pt idx="15">
                  <c:v>0.13880742912999999</c:v>
                </c:pt>
                <c:pt idx="16">
                  <c:v>1.9550342131000001E-2</c:v>
                </c:pt>
                <c:pt idx="17">
                  <c:v>23.108504398827002</c:v>
                </c:pt>
                <c:pt idx="19">
                  <c:v>149.71456500488799</c:v>
                </c:pt>
                <c:pt idx="21">
                  <c:v>47.313782991201997</c:v>
                </c:pt>
                <c:pt idx="22">
                  <c:v>7.7106549364610002</c:v>
                </c:pt>
                <c:pt idx="23">
                  <c:v>0.33040078201400003</c:v>
                </c:pt>
                <c:pt idx="24">
                  <c:v>0.39100684262000002</c:v>
                </c:pt>
                <c:pt idx="25">
                  <c:v>19.720430107527001</c:v>
                </c:pt>
                <c:pt idx="26">
                  <c:v>66.166177908112999</c:v>
                </c:pt>
                <c:pt idx="27">
                  <c:v>143.491691104594</c:v>
                </c:pt>
                <c:pt idx="28">
                  <c:v>101.47605083089</c:v>
                </c:pt>
                <c:pt idx="29">
                  <c:v>39.876832844574999</c:v>
                </c:pt>
                <c:pt idx="30">
                  <c:v>6.690127077224</c:v>
                </c:pt>
                <c:pt idx="31">
                  <c:v>0.39100684262000002</c:v>
                </c:pt>
                <c:pt idx="32">
                  <c:v>0.181818181818</c:v>
                </c:pt>
                <c:pt idx="33">
                  <c:v>19.998044965786999</c:v>
                </c:pt>
                <c:pt idx="34">
                  <c:v>67.708699902248</c:v>
                </c:pt>
                <c:pt idx="35">
                  <c:v>143.13782991202399</c:v>
                </c:pt>
                <c:pt idx="36">
                  <c:v>102.17790811339199</c:v>
                </c:pt>
                <c:pt idx="37">
                  <c:v>40.651026392962002</c:v>
                </c:pt>
                <c:pt idx="38">
                  <c:v>6.7057673509290003</c:v>
                </c:pt>
                <c:pt idx="39">
                  <c:v>0.20136852394900001</c:v>
                </c:pt>
                <c:pt idx="40">
                  <c:v>0.30889540567000001</c:v>
                </c:pt>
                <c:pt idx="41">
                  <c:v>23.253176930595998</c:v>
                </c:pt>
                <c:pt idx="43">
                  <c:v>150.85826001954999</c:v>
                </c:pt>
                <c:pt idx="45">
                  <c:v>42.351906158357998</c:v>
                </c:pt>
                <c:pt idx="46">
                  <c:v>7.8709677419349999</c:v>
                </c:pt>
                <c:pt idx="47">
                  <c:v>0.39100684262000002</c:v>
                </c:pt>
                <c:pt idx="48">
                  <c:v>0.39100684262000002</c:v>
                </c:pt>
                <c:pt idx="49">
                  <c:v>20.238514173997999</c:v>
                </c:pt>
                <c:pt idx="50">
                  <c:v>68.592375366569001</c:v>
                </c:pt>
                <c:pt idx="51">
                  <c:v>150.33626588465299</c:v>
                </c:pt>
                <c:pt idx="52">
                  <c:v>105.91202346041101</c:v>
                </c:pt>
                <c:pt idx="53">
                  <c:v>41.397849462365997</c:v>
                </c:pt>
                <c:pt idx="54">
                  <c:v>7.2218963831869996</c:v>
                </c:pt>
                <c:pt idx="55">
                  <c:v>0.39296187683299999</c:v>
                </c:pt>
                <c:pt idx="56">
                  <c:v>0.23069403714600001</c:v>
                </c:pt>
                <c:pt idx="57">
                  <c:v>20.218963831867001</c:v>
                </c:pt>
                <c:pt idx="58">
                  <c:v>68.217008797654003</c:v>
                </c:pt>
                <c:pt idx="59">
                  <c:v>144.1642228739</c:v>
                </c:pt>
                <c:pt idx="60">
                  <c:v>103.10850439882699</c:v>
                </c:pt>
                <c:pt idx="61">
                  <c:v>41.086999022482999</c:v>
                </c:pt>
                <c:pt idx="62">
                  <c:v>6.8582600195500003</c:v>
                </c:pt>
                <c:pt idx="63">
                  <c:v>0.36754643206299997</c:v>
                </c:pt>
                <c:pt idx="64">
                  <c:v>0.39100684262000002</c:v>
                </c:pt>
                <c:pt idx="65">
                  <c:v>23.69110459433</c:v>
                </c:pt>
                <c:pt idx="67">
                  <c:v>162.959921798631</c:v>
                </c:pt>
                <c:pt idx="69">
                  <c:v>49.669599217985997</c:v>
                </c:pt>
                <c:pt idx="70">
                  <c:v>8.1329423264909995</c:v>
                </c:pt>
                <c:pt idx="71">
                  <c:v>0.39100684262000002</c:v>
                </c:pt>
                <c:pt idx="72">
                  <c:v>0</c:v>
                </c:pt>
                <c:pt idx="73">
                  <c:v>19.540566959922</c:v>
                </c:pt>
                <c:pt idx="74">
                  <c:v>67.536656891495994</c:v>
                </c:pt>
                <c:pt idx="75">
                  <c:v>146.408602150538</c:v>
                </c:pt>
                <c:pt idx="76">
                  <c:v>98.899315738024995</c:v>
                </c:pt>
                <c:pt idx="77">
                  <c:v>40.365591397849997</c:v>
                </c:pt>
                <c:pt idx="78">
                  <c:v>6.7057673509290003</c:v>
                </c:pt>
                <c:pt idx="79">
                  <c:v>0.39100684262000002</c:v>
                </c:pt>
                <c:pt idx="80">
                  <c:v>0.36363636363599999</c:v>
                </c:pt>
                <c:pt idx="81">
                  <c:v>20.500488758553001</c:v>
                </c:pt>
                <c:pt idx="82">
                  <c:v>68.754643206256006</c:v>
                </c:pt>
                <c:pt idx="83">
                  <c:v>146.11730205278599</c:v>
                </c:pt>
                <c:pt idx="84">
                  <c:v>104.091886608016</c:v>
                </c:pt>
                <c:pt idx="85">
                  <c:v>41.470185728250001</c:v>
                </c:pt>
                <c:pt idx="86">
                  <c:v>7.0087976539590002</c:v>
                </c:pt>
                <c:pt idx="87">
                  <c:v>0.38905180840699999</c:v>
                </c:pt>
                <c:pt idx="88">
                  <c:v>0.39100684262000002</c:v>
                </c:pt>
                <c:pt idx="89">
                  <c:v>24.160312805474</c:v>
                </c:pt>
                <c:pt idx="91">
                  <c:v>161.610948191593</c:v>
                </c:pt>
                <c:pt idx="93">
                  <c:v>51.045943304007999</c:v>
                </c:pt>
                <c:pt idx="94">
                  <c:v>8.3245356793739997</c:v>
                </c:pt>
                <c:pt idx="95">
                  <c:v>0.39100684262000002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37-4550-8295-7E8874FBA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ysClr val="windowText" lastClr="000000"/>
                    </a:solidFill>
                  </a:rPr>
                  <a:t>Air velocity</a:t>
                </a:r>
                <a:r>
                  <a:rPr lang="es-ES" b="1" baseline="0">
                    <a:solidFill>
                      <a:sysClr val="windowText" lastClr="000000"/>
                    </a:solidFill>
                  </a:rPr>
                  <a:t> (m·s</a:t>
                </a:r>
                <a:r>
                  <a:rPr lang="es-ES" b="1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s-ES" b="1" baseline="0">
                    <a:solidFill>
                      <a:sysClr val="windowText" lastClr="000000"/>
                    </a:solidFill>
                  </a:rPr>
                  <a:t>)</a:t>
                </a:r>
                <a:endParaRPr lang="es-ES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</c:valAx>
      <c:valAx>
        <c:axId val="39381515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ysClr val="windowText" lastClr="000000"/>
                    </a:solidFill>
                  </a:rPr>
                  <a:t>Presure</a:t>
                </a:r>
                <a:r>
                  <a:rPr lang="es-ES" b="1" baseline="0">
                    <a:solidFill>
                      <a:sysClr val="windowText" lastClr="000000"/>
                    </a:solidFill>
                  </a:rPr>
                  <a:t> drop (Pa)</a:t>
                </a:r>
                <a:endParaRPr lang="es-ES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858852113739436"/>
          <c:y val="0.21454377115684475"/>
          <c:w val="0.12988255645716243"/>
          <c:h val="0.18119159325366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Comparación</a:t>
            </a:r>
            <a:r>
              <a:rPr lang="es-ES" sz="1050" baseline="0"/>
              <a:t> Eficiencia sat.&amp;Velocidad (Q =3 l/min) </a:t>
            </a:r>
            <a:endParaRPr lang="es-E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191477640632838"/>
          <c:y val="0.16814559638378537"/>
          <c:w val="0.78218060545125501"/>
          <c:h val="0.6262835374744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'[2]Eficiencia de saturación'!$A$2:$B$2</c:f>
              <c:strCache>
                <c:ptCount val="1"/>
                <c:pt idx="0">
                  <c:v>New Pad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2.1112923520700435E-3"/>
                  <c:y val="8.956364829396325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'[2]Eficiencia de saturación'!$A$4:$A$45</c:f>
              <c:numCache>
                <c:formatCode>General</c:formatCode>
                <c:ptCount val="42"/>
                <c:pt idx="0">
                  <c:v>1.4393939393940001</c:v>
                </c:pt>
                <c:pt idx="1">
                  <c:v>2.6780058651030001</c:v>
                </c:pt>
                <c:pt idx="2">
                  <c:v>3.86265884653</c:v>
                </c:pt>
                <c:pt idx="3">
                  <c:v>3.2933528836749999</c:v>
                </c:pt>
                <c:pt idx="4">
                  <c:v>2.0212121212119998</c:v>
                </c:pt>
                <c:pt idx="5">
                  <c:v>0.82981427175</c:v>
                </c:pt>
                <c:pt idx="6">
                  <c:v>0.23519061583600001</c:v>
                </c:pt>
                <c:pt idx="7">
                  <c:v>1.433431085044</c:v>
                </c:pt>
                <c:pt idx="8">
                  <c:v>2.6036168132939999</c:v>
                </c:pt>
                <c:pt idx="9">
                  <c:v>3.7208211143700001</c:v>
                </c:pt>
                <c:pt idx="10">
                  <c:v>3.1739980449659999</c:v>
                </c:pt>
                <c:pt idx="11">
                  <c:v>2.001759530792</c:v>
                </c:pt>
                <c:pt idx="12">
                  <c:v>0.823362658847</c:v>
                </c:pt>
                <c:pt idx="13">
                  <c:v>0.22551319648099999</c:v>
                </c:pt>
                <c:pt idx="14">
                  <c:v>1.445259042033</c:v>
                </c:pt>
                <c:pt idx="15">
                  <c:v>2.6848484848480001</c:v>
                </c:pt>
                <c:pt idx="16">
                  <c:v>3.8699902248289999</c:v>
                </c:pt>
                <c:pt idx="17">
                  <c:v>3.3107526881720002</c:v>
                </c:pt>
                <c:pt idx="18">
                  <c:v>2.0176930596289999</c:v>
                </c:pt>
                <c:pt idx="19">
                  <c:v>0.84086021505399999</c:v>
                </c:pt>
                <c:pt idx="20">
                  <c:v>0.240566959922</c:v>
                </c:pt>
                <c:pt idx="21">
                  <c:v>1.4393939393940001</c:v>
                </c:pt>
                <c:pt idx="22">
                  <c:v>2.6780058651030001</c:v>
                </c:pt>
                <c:pt idx="23">
                  <c:v>3.86265884653</c:v>
                </c:pt>
                <c:pt idx="24">
                  <c:v>3.2933528836749999</c:v>
                </c:pt>
                <c:pt idx="25">
                  <c:v>2.0212121212119998</c:v>
                </c:pt>
                <c:pt idx="26">
                  <c:v>0.82981427175</c:v>
                </c:pt>
                <c:pt idx="27">
                  <c:v>0.23519061583600001</c:v>
                </c:pt>
                <c:pt idx="28">
                  <c:v>1.433431085044</c:v>
                </c:pt>
                <c:pt idx="29">
                  <c:v>2.6036168132939999</c:v>
                </c:pt>
                <c:pt idx="30">
                  <c:v>3.7208211143700001</c:v>
                </c:pt>
                <c:pt idx="31">
                  <c:v>3.1739980449659999</c:v>
                </c:pt>
                <c:pt idx="32">
                  <c:v>2.001759530792</c:v>
                </c:pt>
                <c:pt idx="33">
                  <c:v>0.823362658847</c:v>
                </c:pt>
                <c:pt idx="34">
                  <c:v>0.22551319648099999</c:v>
                </c:pt>
                <c:pt idx="35">
                  <c:v>1.445259042033</c:v>
                </c:pt>
                <c:pt idx="36">
                  <c:v>2.6848484848480001</c:v>
                </c:pt>
                <c:pt idx="37">
                  <c:v>3.8699902248289999</c:v>
                </c:pt>
                <c:pt idx="38">
                  <c:v>3.3107526881720002</c:v>
                </c:pt>
                <c:pt idx="39">
                  <c:v>2.0176930596289999</c:v>
                </c:pt>
                <c:pt idx="40">
                  <c:v>0.84086021505399999</c:v>
                </c:pt>
                <c:pt idx="41">
                  <c:v>0.240566959922</c:v>
                </c:pt>
              </c:numCache>
            </c:numRef>
          </c:xVal>
          <c:yVal>
            <c:numRef>
              <c:f>'[2]Eficiencia de saturación'!$B$4:$B$45</c:f>
              <c:numCache>
                <c:formatCode>General</c:formatCode>
                <c:ptCount val="42"/>
                <c:pt idx="0">
                  <c:v>63.607706249398298</c:v>
                </c:pt>
                <c:pt idx="1">
                  <c:v>58.870491225892927</c:v>
                </c:pt>
                <c:pt idx="2">
                  <c:v>54.332319842511481</c:v>
                </c:pt>
                <c:pt idx="3">
                  <c:v>56.58186064622943</c:v>
                </c:pt>
                <c:pt idx="4">
                  <c:v>62.096825199624725</c:v>
                </c:pt>
                <c:pt idx="5">
                  <c:v>69.452654191914377</c:v>
                </c:pt>
                <c:pt idx="6">
                  <c:v>70.463985859502912</c:v>
                </c:pt>
                <c:pt idx="7">
                  <c:v>63.473881900049037</c:v>
                </c:pt>
                <c:pt idx="8">
                  <c:v>60.276993312723683</c:v>
                </c:pt>
                <c:pt idx="9">
                  <c:v>56.600282516896996</c:v>
                </c:pt>
                <c:pt idx="10">
                  <c:v>58.533770449022327</c:v>
                </c:pt>
                <c:pt idx="11">
                  <c:v>63.523378160402189</c:v>
                </c:pt>
                <c:pt idx="12">
                  <c:v>69.385852438401898</c:v>
                </c:pt>
                <c:pt idx="13">
                  <c:v>70.90323015302566</c:v>
                </c:pt>
                <c:pt idx="14">
                  <c:v>62.44977411409053</c:v>
                </c:pt>
                <c:pt idx="15">
                  <c:v>58.219281446608129</c:v>
                </c:pt>
                <c:pt idx="16">
                  <c:v>53.796370162285982</c:v>
                </c:pt>
                <c:pt idx="17">
                  <c:v>56.135967474204328</c:v>
                </c:pt>
                <c:pt idx="18">
                  <c:v>61.462045622615655</c:v>
                </c:pt>
                <c:pt idx="19">
                  <c:v>68.720959212949268</c:v>
                </c:pt>
                <c:pt idx="20">
                  <c:v>67.435007165160641</c:v>
                </c:pt>
                <c:pt idx="21">
                  <c:v>70.261378197649265</c:v>
                </c:pt>
                <c:pt idx="22">
                  <c:v>61.698347515092081</c:v>
                </c:pt>
                <c:pt idx="23">
                  <c:v>56.025783026497002</c:v>
                </c:pt>
                <c:pt idx="24">
                  <c:v>58.317508955983953</c:v>
                </c:pt>
                <c:pt idx="25">
                  <c:v>64.232873591627765</c:v>
                </c:pt>
                <c:pt idx="26">
                  <c:v>73.031455971060183</c:v>
                </c:pt>
                <c:pt idx="27">
                  <c:v>76.049747587157214</c:v>
                </c:pt>
                <c:pt idx="28">
                  <c:v>76.665286051106094</c:v>
                </c:pt>
                <c:pt idx="29">
                  <c:v>66.848459820313508</c:v>
                </c:pt>
                <c:pt idx="30">
                  <c:v>61.710014462967067</c:v>
                </c:pt>
                <c:pt idx="31">
                  <c:v>63.017809178296588</c:v>
                </c:pt>
                <c:pt idx="32">
                  <c:v>67.877616992429893</c:v>
                </c:pt>
                <c:pt idx="33">
                  <c:v>76.049511535060958</c:v>
                </c:pt>
                <c:pt idx="34">
                  <c:v>78.668450997737452</c:v>
                </c:pt>
                <c:pt idx="35">
                  <c:v>70.281610194841974</c:v>
                </c:pt>
                <c:pt idx="36">
                  <c:v>62.098157929928746</c:v>
                </c:pt>
                <c:pt idx="37">
                  <c:v>56.34593066993763</c:v>
                </c:pt>
                <c:pt idx="38">
                  <c:v>58.642373112625513</c:v>
                </c:pt>
                <c:pt idx="39">
                  <c:v>64.370033179285528</c:v>
                </c:pt>
                <c:pt idx="40">
                  <c:v>72.899310474778417</c:v>
                </c:pt>
                <c:pt idx="41">
                  <c:v>73.66397589828199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D6-49F4-B262-181800C11A4E}"/>
            </c:ext>
          </c:extLst>
        </c:ser>
        <c:ser>
          <c:idx val="1"/>
          <c:order val="1"/>
          <c:tx>
            <c:strRef>
              <c:f>'[2]Eficiencia de saturación'!$D$2:$E$2</c:f>
              <c:strCache>
                <c:ptCount val="1"/>
                <c:pt idx="0">
                  <c:v>Old Pad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3.5790447225448302E-2"/>
                  <c:y val="-0.141013050452026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'[2]Eficiencia de saturación'!$D$4:$D$45</c:f>
              <c:numCache>
                <c:formatCode>General</c:formatCode>
                <c:ptCount val="42"/>
                <c:pt idx="0">
                  <c:v>1.4081133919840001</c:v>
                </c:pt>
                <c:pt idx="1">
                  <c:v>2.5790811339199999</c:v>
                </c:pt>
                <c:pt idx="2">
                  <c:v>3.6541544477030001</c:v>
                </c:pt>
                <c:pt idx="3">
                  <c:v>3.0896383186710001</c:v>
                </c:pt>
                <c:pt idx="4">
                  <c:v>1.9937438905180001</c:v>
                </c:pt>
                <c:pt idx="5">
                  <c:v>0.81906158357799996</c:v>
                </c:pt>
                <c:pt idx="6">
                  <c:v>0.20136852394900001</c:v>
                </c:pt>
                <c:pt idx="7">
                  <c:v>1.3117302052790001</c:v>
                </c:pt>
                <c:pt idx="8">
                  <c:v>2.4391006842620002</c:v>
                </c:pt>
                <c:pt idx="9">
                  <c:v>3.5258064516130001</c:v>
                </c:pt>
                <c:pt idx="10">
                  <c:v>2.962365591398</c:v>
                </c:pt>
                <c:pt idx="11">
                  <c:v>1.88357771261</c:v>
                </c:pt>
                <c:pt idx="12">
                  <c:v>0.775366568915</c:v>
                </c:pt>
                <c:pt idx="13">
                  <c:v>0.19657869012699999</c:v>
                </c:pt>
                <c:pt idx="14">
                  <c:v>1.3294232649069999</c:v>
                </c:pt>
                <c:pt idx="15">
                  <c:v>2.064516129032</c:v>
                </c:pt>
                <c:pt idx="16">
                  <c:v>3.360997067449</c:v>
                </c:pt>
                <c:pt idx="17">
                  <c:v>2.565200391007</c:v>
                </c:pt>
                <c:pt idx="18">
                  <c:v>1.8101661779080001</c:v>
                </c:pt>
                <c:pt idx="19">
                  <c:v>0.77448680351900001</c:v>
                </c:pt>
                <c:pt idx="20">
                  <c:v>0.183186705767</c:v>
                </c:pt>
                <c:pt idx="21">
                  <c:v>1.4081133919840001</c:v>
                </c:pt>
                <c:pt idx="22">
                  <c:v>2.5790811339199999</c:v>
                </c:pt>
                <c:pt idx="23">
                  <c:v>3.6541544477030001</c:v>
                </c:pt>
                <c:pt idx="24">
                  <c:v>3.0896383186710001</c:v>
                </c:pt>
                <c:pt idx="25">
                  <c:v>1.9937438905180001</c:v>
                </c:pt>
                <c:pt idx="26">
                  <c:v>0.81906158357799996</c:v>
                </c:pt>
                <c:pt idx="27">
                  <c:v>0.20136852394900001</c:v>
                </c:pt>
                <c:pt idx="28">
                  <c:v>1.3117302052790001</c:v>
                </c:pt>
                <c:pt idx="29">
                  <c:v>2.4391006842620002</c:v>
                </c:pt>
                <c:pt idx="30">
                  <c:v>3.5258064516130001</c:v>
                </c:pt>
                <c:pt idx="31">
                  <c:v>2.962365591398</c:v>
                </c:pt>
                <c:pt idx="32">
                  <c:v>1.88357771261</c:v>
                </c:pt>
                <c:pt idx="33">
                  <c:v>0.775366568915</c:v>
                </c:pt>
                <c:pt idx="34">
                  <c:v>0.19657869012699999</c:v>
                </c:pt>
                <c:pt idx="35">
                  <c:v>1.3294232649069999</c:v>
                </c:pt>
                <c:pt idx="36">
                  <c:v>2.064516129032</c:v>
                </c:pt>
                <c:pt idx="37">
                  <c:v>3.360997067449</c:v>
                </c:pt>
                <c:pt idx="38">
                  <c:v>2.565200391007</c:v>
                </c:pt>
                <c:pt idx="39">
                  <c:v>1.8101661779080001</c:v>
                </c:pt>
                <c:pt idx="40">
                  <c:v>0.77448680351900001</c:v>
                </c:pt>
                <c:pt idx="41">
                  <c:v>0.183186705767</c:v>
                </c:pt>
              </c:numCache>
            </c:numRef>
          </c:xVal>
          <c:yVal>
            <c:numRef>
              <c:f>'[2]Eficiencia de saturación'!$E$4:$E$45</c:f>
              <c:numCache>
                <c:formatCode>General</c:formatCode>
                <c:ptCount val="42"/>
                <c:pt idx="0">
                  <c:v>68.58834515488708</c:v>
                </c:pt>
                <c:pt idx="1">
                  <c:v>65.722437651949676</c:v>
                </c:pt>
                <c:pt idx="2">
                  <c:v>64.439469718013555</c:v>
                </c:pt>
                <c:pt idx="3">
                  <c:v>65.542915820673215</c:v>
                </c:pt>
                <c:pt idx="4">
                  <c:v>69.582769049773404</c:v>
                </c:pt>
                <c:pt idx="5">
                  <c:v>72.83758109522374</c:v>
                </c:pt>
                <c:pt idx="6">
                  <c:v>71.865230758871974</c:v>
                </c:pt>
                <c:pt idx="7">
                  <c:v>67.673160503338735</c:v>
                </c:pt>
                <c:pt idx="8">
                  <c:v>68.451262118649694</c:v>
                </c:pt>
                <c:pt idx="9">
                  <c:v>67.075253031254817</c:v>
                </c:pt>
                <c:pt idx="10">
                  <c:v>68.336062937413615</c:v>
                </c:pt>
                <c:pt idx="11">
                  <c:v>70.987775874113964</c:v>
                </c:pt>
                <c:pt idx="12">
                  <c:v>73.075544023853695</c:v>
                </c:pt>
                <c:pt idx="13">
                  <c:v>72.168580628227247</c:v>
                </c:pt>
                <c:pt idx="14">
                  <c:v>70.200699844140075</c:v>
                </c:pt>
                <c:pt idx="15">
                  <c:v>72.000165670475724</c:v>
                </c:pt>
                <c:pt idx="16">
                  <c:v>72.998575311911793</c:v>
                </c:pt>
                <c:pt idx="17">
                  <c:v>74.013359176994868</c:v>
                </c:pt>
                <c:pt idx="18">
                  <c:v>74.927382110544656</c:v>
                </c:pt>
                <c:pt idx="19">
                  <c:v>78.217560407275712</c:v>
                </c:pt>
                <c:pt idx="20">
                  <c:v>77.730519419213721</c:v>
                </c:pt>
                <c:pt idx="21">
                  <c:v>73.235227762182646</c:v>
                </c:pt>
                <c:pt idx="22">
                  <c:v>69.321170401705217</c:v>
                </c:pt>
                <c:pt idx="23">
                  <c:v>66.37036187346898</c:v>
                </c:pt>
                <c:pt idx="24">
                  <c:v>67.21172550103887</c:v>
                </c:pt>
                <c:pt idx="25">
                  <c:v>71.119614412424667</c:v>
                </c:pt>
                <c:pt idx="26">
                  <c:v>73.708342273555331</c:v>
                </c:pt>
                <c:pt idx="27">
                  <c:v>74.611429737260536</c:v>
                </c:pt>
                <c:pt idx="28">
                  <c:v>74.206603446959591</c:v>
                </c:pt>
                <c:pt idx="29">
                  <c:v>68.562368594591319</c:v>
                </c:pt>
                <c:pt idx="30">
                  <c:v>65.946092816155982</c:v>
                </c:pt>
                <c:pt idx="31">
                  <c:v>68.376448198857915</c:v>
                </c:pt>
                <c:pt idx="32">
                  <c:v>70.398214804782171</c:v>
                </c:pt>
                <c:pt idx="33">
                  <c:v>73.954040589473095</c:v>
                </c:pt>
                <c:pt idx="34">
                  <c:v>74.044599143755804</c:v>
                </c:pt>
                <c:pt idx="35">
                  <c:v>78.976822304629124</c:v>
                </c:pt>
                <c:pt idx="36">
                  <c:v>72.485437772079578</c:v>
                </c:pt>
                <c:pt idx="37">
                  <c:v>70.508368159434895</c:v>
                </c:pt>
                <c:pt idx="38">
                  <c:v>74.521095562308773</c:v>
                </c:pt>
                <c:pt idx="39">
                  <c:v>75.792525785612526</c:v>
                </c:pt>
                <c:pt idx="40">
                  <c:v>79.070601654819313</c:v>
                </c:pt>
                <c:pt idx="41">
                  <c:v>79.881065020103861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D6-49F4-B262-181800C11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Air velocity</a:t>
                </a:r>
                <a:r>
                  <a:rPr lang="es-ES" baseline="0"/>
                  <a:t> (m·s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  <c:majorUnit val="0.5"/>
      </c:valAx>
      <c:valAx>
        <c:axId val="3938151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Saturation efficiency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9129963557956298"/>
          <c:y val="0.53902777777777777"/>
          <c:w val="0.19067280738737305"/>
          <c:h val="0.203125546806649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Comparación</a:t>
            </a:r>
            <a:r>
              <a:rPr lang="es-ES" sz="1050" baseline="0"/>
              <a:t> Eficiencia sat.&amp;Velocidad (Q =4 l/min) </a:t>
            </a:r>
            <a:endParaRPr lang="es-E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191477640632838"/>
          <c:y val="0.16814559638378537"/>
          <c:w val="0.78218060545125501"/>
          <c:h val="0.6262835374744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'[2]Eficiencia de saturación'!$G$2:$H$2</c:f>
              <c:strCache>
                <c:ptCount val="1"/>
                <c:pt idx="0">
                  <c:v>New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6.6500000000000004E-2"/>
                  <c:y val="8.798009623797024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'[2]Eficiencia de saturación'!$G$4:$G$45</c:f>
              <c:numCache>
                <c:formatCode>General</c:formatCode>
                <c:ptCount val="42"/>
                <c:pt idx="0">
                  <c:v>1.43128054740958</c:v>
                </c:pt>
                <c:pt idx="1">
                  <c:v>2.6364613880742902</c:v>
                </c:pt>
                <c:pt idx="2">
                  <c:v>3.8124144672531801</c:v>
                </c:pt>
                <c:pt idx="3">
                  <c:v>3.25073313782991</c:v>
                </c:pt>
                <c:pt idx="4">
                  <c:v>2.0154447702834801</c:v>
                </c:pt>
                <c:pt idx="5">
                  <c:v>0.81857282502443796</c:v>
                </c:pt>
                <c:pt idx="6">
                  <c:v>1.415738025415</c:v>
                </c:pt>
                <c:pt idx="7">
                  <c:v>2.5824046920820001</c:v>
                </c:pt>
                <c:pt idx="8">
                  <c:v>3.655620723363</c:v>
                </c:pt>
                <c:pt idx="9">
                  <c:v>3.128739002933</c:v>
                </c:pt>
                <c:pt idx="10">
                  <c:v>0.826099706745</c:v>
                </c:pt>
                <c:pt idx="11">
                  <c:v>0.234897360704</c:v>
                </c:pt>
                <c:pt idx="12">
                  <c:v>0.673900293255</c:v>
                </c:pt>
                <c:pt idx="13">
                  <c:v>1.9069403714569999</c:v>
                </c:pt>
                <c:pt idx="14">
                  <c:v>3.2141739980450001</c:v>
                </c:pt>
                <c:pt idx="15">
                  <c:v>3.7866080156400002</c:v>
                </c:pt>
                <c:pt idx="16">
                  <c:v>2.5324535679369999</c:v>
                </c:pt>
                <c:pt idx="17">
                  <c:v>1.3043010752690001</c:v>
                </c:pt>
                <c:pt idx="18">
                  <c:v>0.67429130009799998</c:v>
                </c:pt>
                <c:pt idx="21">
                  <c:v>1.43128054740958</c:v>
                </c:pt>
                <c:pt idx="22">
                  <c:v>2.6364613880742902</c:v>
                </c:pt>
                <c:pt idx="23">
                  <c:v>3.8124144672531801</c:v>
                </c:pt>
                <c:pt idx="24">
                  <c:v>3.25073313782991</c:v>
                </c:pt>
                <c:pt idx="25">
                  <c:v>2.0154447702834801</c:v>
                </c:pt>
                <c:pt idx="26">
                  <c:v>0.81857282502443796</c:v>
                </c:pt>
                <c:pt idx="28">
                  <c:v>1.415738025415</c:v>
                </c:pt>
                <c:pt idx="29">
                  <c:v>2.5824046920820001</c:v>
                </c:pt>
                <c:pt idx="30">
                  <c:v>3.655620723363</c:v>
                </c:pt>
                <c:pt idx="31">
                  <c:v>3.128739002933</c:v>
                </c:pt>
                <c:pt idx="33">
                  <c:v>0.826099706745</c:v>
                </c:pt>
                <c:pt idx="34">
                  <c:v>0.234897360704</c:v>
                </c:pt>
                <c:pt idx="35">
                  <c:v>1.9069403714569999</c:v>
                </c:pt>
                <c:pt idx="36">
                  <c:v>3.2141739980450001</c:v>
                </c:pt>
                <c:pt idx="37">
                  <c:v>4.3463343108499997</c:v>
                </c:pt>
                <c:pt idx="38">
                  <c:v>3.7866080156400002</c:v>
                </c:pt>
                <c:pt idx="39">
                  <c:v>2.5324535679369999</c:v>
                </c:pt>
                <c:pt idx="40">
                  <c:v>1.3043010752690001</c:v>
                </c:pt>
                <c:pt idx="41">
                  <c:v>0.67429130009799998</c:v>
                </c:pt>
              </c:numCache>
            </c:numRef>
          </c:xVal>
          <c:yVal>
            <c:numRef>
              <c:f>'[2]Eficiencia de saturación'!$H$4:$H$45</c:f>
              <c:numCache>
                <c:formatCode>General</c:formatCode>
                <c:ptCount val="42"/>
                <c:pt idx="0">
                  <c:v>62.697280389069412</c:v>
                </c:pt>
                <c:pt idx="1">
                  <c:v>58.736727100663174</c:v>
                </c:pt>
                <c:pt idx="2">
                  <c:v>54.173763768343342</c:v>
                </c:pt>
                <c:pt idx="3">
                  <c:v>56.564499835505032</c:v>
                </c:pt>
                <c:pt idx="4">
                  <c:v>62.204851667277886</c:v>
                </c:pt>
                <c:pt idx="5">
                  <c:v>69.897208174568163</c:v>
                </c:pt>
                <c:pt idx="6">
                  <c:v>64.885612770406823</c:v>
                </c:pt>
                <c:pt idx="7">
                  <c:v>61.274356138204908</c:v>
                </c:pt>
                <c:pt idx="8">
                  <c:v>57.336323947197975</c:v>
                </c:pt>
                <c:pt idx="9">
                  <c:v>59.108784370455595</c:v>
                </c:pt>
                <c:pt idx="10">
                  <c:v>70.436883192861757</c:v>
                </c:pt>
                <c:pt idx="11">
                  <c:v>71.545449665677324</c:v>
                </c:pt>
                <c:pt idx="12">
                  <c:v>67.367590949963301</c:v>
                </c:pt>
                <c:pt idx="13">
                  <c:v>61.839906133386989</c:v>
                </c:pt>
                <c:pt idx="14">
                  <c:v>56.77917598860985</c:v>
                </c:pt>
                <c:pt idx="15">
                  <c:v>54.787481408000751</c:v>
                </c:pt>
                <c:pt idx="16">
                  <c:v>59.696391254865546</c:v>
                </c:pt>
                <c:pt idx="17">
                  <c:v>66.029648646520684</c:v>
                </c:pt>
                <c:pt idx="18">
                  <c:v>70.81245693147261</c:v>
                </c:pt>
                <c:pt idx="21">
                  <c:v>71.749910324477227</c:v>
                </c:pt>
                <c:pt idx="22">
                  <c:v>62.75178436346679</c:v>
                </c:pt>
                <c:pt idx="23">
                  <c:v>56.045087100042082</c:v>
                </c:pt>
                <c:pt idx="24">
                  <c:v>58.535499261613481</c:v>
                </c:pt>
                <c:pt idx="25">
                  <c:v>64.50972047944822</c:v>
                </c:pt>
                <c:pt idx="26">
                  <c:v>73.437625541817994</c:v>
                </c:pt>
                <c:pt idx="28">
                  <c:v>73.493953705802269</c:v>
                </c:pt>
                <c:pt idx="29">
                  <c:v>65.430263767950564</c:v>
                </c:pt>
                <c:pt idx="30">
                  <c:v>59.979464773549807</c:v>
                </c:pt>
                <c:pt idx="31">
                  <c:v>61.603523608823743</c:v>
                </c:pt>
                <c:pt idx="33">
                  <c:v>74.377651457631032</c:v>
                </c:pt>
                <c:pt idx="34">
                  <c:v>76.944337357665802</c:v>
                </c:pt>
                <c:pt idx="35">
                  <c:v>66.809569558673886</c:v>
                </c:pt>
                <c:pt idx="36">
                  <c:v>59.216731570571113</c:v>
                </c:pt>
                <c:pt idx="37">
                  <c:v>54.334042248671885</c:v>
                </c:pt>
                <c:pt idx="38">
                  <c:v>56.444187050964878</c:v>
                </c:pt>
                <c:pt idx="39">
                  <c:v>61.813265481320613</c:v>
                </c:pt>
                <c:pt idx="40">
                  <c:v>68.917342670804643</c:v>
                </c:pt>
                <c:pt idx="41">
                  <c:v>74.684361849210291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AA-4D98-9B87-3F0EC595050F}"/>
            </c:ext>
          </c:extLst>
        </c:ser>
        <c:ser>
          <c:idx val="1"/>
          <c:order val="1"/>
          <c:tx>
            <c:strRef>
              <c:f>'[2]Eficiencia de saturación'!$J$2:$K$2</c:f>
              <c:strCache>
                <c:ptCount val="1"/>
                <c:pt idx="0">
                  <c:v>Old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3.5790447225448302E-2"/>
                  <c:y val="-0.141013050452026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'[2]Eficiencia de saturación'!$J$4:$J$45</c:f>
              <c:numCache>
                <c:formatCode>General</c:formatCode>
                <c:ptCount val="42"/>
                <c:pt idx="0">
                  <c:v>1.382502443793</c:v>
                </c:pt>
                <c:pt idx="1">
                  <c:v>2.499315738025</c:v>
                </c:pt>
                <c:pt idx="2">
                  <c:v>3.4761485826</c:v>
                </c:pt>
                <c:pt idx="3">
                  <c:v>2.959335288368</c:v>
                </c:pt>
                <c:pt idx="4">
                  <c:v>1.9491691104590001</c:v>
                </c:pt>
                <c:pt idx="5">
                  <c:v>0.78914956011699999</c:v>
                </c:pt>
                <c:pt idx="6">
                  <c:v>0.20195503421300001</c:v>
                </c:pt>
                <c:pt idx="7">
                  <c:v>1.270478983382</c:v>
                </c:pt>
                <c:pt idx="8">
                  <c:v>2.3377321603130001</c:v>
                </c:pt>
                <c:pt idx="9">
                  <c:v>3.3824046920819999</c:v>
                </c:pt>
                <c:pt idx="10">
                  <c:v>2.8762463343109999</c:v>
                </c:pt>
                <c:pt idx="11">
                  <c:v>1.815542521994</c:v>
                </c:pt>
                <c:pt idx="12">
                  <c:v>0.73460410557199995</c:v>
                </c:pt>
                <c:pt idx="13">
                  <c:v>0.17741935483900001</c:v>
                </c:pt>
                <c:pt idx="14">
                  <c:v>1.309677419355</c:v>
                </c:pt>
                <c:pt idx="15">
                  <c:v>2.002737047898</c:v>
                </c:pt>
                <c:pt idx="16">
                  <c:v>3.3223851417399999</c:v>
                </c:pt>
                <c:pt idx="17">
                  <c:v>2.4770283479959998</c:v>
                </c:pt>
                <c:pt idx="18">
                  <c:v>1.735679374389</c:v>
                </c:pt>
                <c:pt idx="19">
                  <c:v>0.74017595307899997</c:v>
                </c:pt>
                <c:pt idx="20">
                  <c:v>0.181231671554</c:v>
                </c:pt>
                <c:pt idx="21">
                  <c:v>1.382502443793</c:v>
                </c:pt>
                <c:pt idx="22">
                  <c:v>2.499315738025</c:v>
                </c:pt>
                <c:pt idx="23">
                  <c:v>3.4761485826</c:v>
                </c:pt>
                <c:pt idx="24">
                  <c:v>2.959335288368</c:v>
                </c:pt>
                <c:pt idx="25">
                  <c:v>1.9491691104590001</c:v>
                </c:pt>
                <c:pt idx="26">
                  <c:v>0.78914956011699999</c:v>
                </c:pt>
                <c:pt idx="27">
                  <c:v>0.20195503421300001</c:v>
                </c:pt>
                <c:pt idx="28">
                  <c:v>1.270478983382</c:v>
                </c:pt>
                <c:pt idx="29">
                  <c:v>2.3377321603130001</c:v>
                </c:pt>
                <c:pt idx="30">
                  <c:v>3.3824046920819999</c:v>
                </c:pt>
                <c:pt idx="31">
                  <c:v>2.8762463343109999</c:v>
                </c:pt>
                <c:pt idx="32">
                  <c:v>1.815542521994</c:v>
                </c:pt>
                <c:pt idx="33">
                  <c:v>0.73460410557199995</c:v>
                </c:pt>
                <c:pt idx="34">
                  <c:v>0.17741935483900001</c:v>
                </c:pt>
                <c:pt idx="35">
                  <c:v>1.309677419355</c:v>
                </c:pt>
                <c:pt idx="36">
                  <c:v>2.002737047898</c:v>
                </c:pt>
                <c:pt idx="39">
                  <c:v>1.735679374389</c:v>
                </c:pt>
                <c:pt idx="40">
                  <c:v>0.74017595307899997</c:v>
                </c:pt>
                <c:pt idx="41">
                  <c:v>0.181231671554</c:v>
                </c:pt>
              </c:numCache>
            </c:numRef>
          </c:xVal>
          <c:yVal>
            <c:numRef>
              <c:f>'[2]Eficiencia de saturación'!$K$4:$K$45</c:f>
              <c:numCache>
                <c:formatCode>General</c:formatCode>
                <c:ptCount val="42"/>
                <c:pt idx="0">
                  <c:v>69.37222723005398</c:v>
                </c:pt>
                <c:pt idx="1">
                  <c:v>67.689777363497257</c:v>
                </c:pt>
                <c:pt idx="2">
                  <c:v>66.724204327269391</c:v>
                </c:pt>
                <c:pt idx="3">
                  <c:v>67.708761703346653</c:v>
                </c:pt>
                <c:pt idx="4">
                  <c:v>70.376859101824834</c:v>
                </c:pt>
                <c:pt idx="5">
                  <c:v>74.264171864487693</c:v>
                </c:pt>
                <c:pt idx="6">
                  <c:v>73.153435366190905</c:v>
                </c:pt>
                <c:pt idx="7">
                  <c:v>69.327282191225194</c:v>
                </c:pt>
                <c:pt idx="8">
                  <c:v>68.452649122242491</c:v>
                </c:pt>
                <c:pt idx="9">
                  <c:v>68.004942115784431</c:v>
                </c:pt>
                <c:pt idx="10">
                  <c:v>68.400987783210169</c:v>
                </c:pt>
                <c:pt idx="11">
                  <c:v>71.673196862916612</c:v>
                </c:pt>
                <c:pt idx="12">
                  <c:v>72.872033517068928</c:v>
                </c:pt>
                <c:pt idx="13">
                  <c:v>73.189611598031192</c:v>
                </c:pt>
                <c:pt idx="14">
                  <c:v>72.390507269927113</c:v>
                </c:pt>
                <c:pt idx="15">
                  <c:v>69.858602694181087</c:v>
                </c:pt>
                <c:pt idx="16">
                  <c:v>70.484826918667494</c:v>
                </c:pt>
                <c:pt idx="17">
                  <c:v>74.749723690350578</c:v>
                </c:pt>
                <c:pt idx="18">
                  <c:v>78.28895829204744</c:v>
                </c:pt>
                <c:pt idx="19">
                  <c:v>80.573374932963844</c:v>
                </c:pt>
                <c:pt idx="20">
                  <c:v>79.93759294123349</c:v>
                </c:pt>
                <c:pt idx="21">
                  <c:v>73.13671764946946</c:v>
                </c:pt>
                <c:pt idx="22">
                  <c:v>67.975042226450284</c:v>
                </c:pt>
                <c:pt idx="23">
                  <c:v>65.310087640589074</c:v>
                </c:pt>
                <c:pt idx="24">
                  <c:v>65.783772846954491</c:v>
                </c:pt>
                <c:pt idx="25">
                  <c:v>69.820079934214434</c:v>
                </c:pt>
                <c:pt idx="26">
                  <c:v>73.923924357217501</c:v>
                </c:pt>
                <c:pt idx="27">
                  <c:v>75.337795062871109</c:v>
                </c:pt>
                <c:pt idx="28">
                  <c:v>72.759544348854661</c:v>
                </c:pt>
                <c:pt idx="29">
                  <c:v>69.653963446989252</c:v>
                </c:pt>
                <c:pt idx="30">
                  <c:v>67.75810017793205</c:v>
                </c:pt>
                <c:pt idx="31">
                  <c:v>67.824162078610684</c:v>
                </c:pt>
                <c:pt idx="32">
                  <c:v>71.113537276869422</c:v>
                </c:pt>
                <c:pt idx="33">
                  <c:v>73.8670250901787</c:v>
                </c:pt>
                <c:pt idx="34">
                  <c:v>74.12592357320014</c:v>
                </c:pt>
                <c:pt idx="35">
                  <c:v>78.553991704964815</c:v>
                </c:pt>
                <c:pt idx="36">
                  <c:v>72.900696839725668</c:v>
                </c:pt>
                <c:pt idx="39">
                  <c:v>76.50173831114742</c:v>
                </c:pt>
                <c:pt idx="40">
                  <c:v>79.411361223289944</c:v>
                </c:pt>
                <c:pt idx="41">
                  <c:v>80.591059990454767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AA-4D98-9B87-3F0EC595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Air velocity</a:t>
                </a:r>
                <a:r>
                  <a:rPr lang="es-ES" baseline="0"/>
                  <a:t> (m·s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  <c:majorUnit val="0.5"/>
      </c:valAx>
      <c:valAx>
        <c:axId val="3938151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Saturation efficiency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9129963557956298"/>
          <c:y val="0.53902777777777777"/>
          <c:w val="0.20116614173228348"/>
          <c:h val="0.175347769028871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Comparación</a:t>
            </a:r>
            <a:r>
              <a:rPr lang="es-ES" sz="1050" baseline="0"/>
              <a:t> Eficiencia sat.&amp;Velocidad (Q =5 l/min) </a:t>
            </a:r>
            <a:endParaRPr lang="es-E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191477640632838"/>
          <c:y val="0.16814559638378537"/>
          <c:w val="0.78218060545125501"/>
          <c:h val="0.6262835374744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'[2]Eficiencia de saturación'!$M$2:$N$2</c:f>
              <c:strCache>
                <c:ptCount val="1"/>
                <c:pt idx="0">
                  <c:v>New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6.6500000000000004E-2"/>
                  <c:y val="8.798009623797024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'[2]Eficiencia de saturación'!$M$4:$M$45</c:f>
              <c:numCache>
                <c:formatCode>General</c:formatCode>
                <c:ptCount val="42"/>
                <c:pt idx="0">
                  <c:v>1.4179863147605101</c:v>
                </c:pt>
                <c:pt idx="1">
                  <c:v>2.6152492668621701</c:v>
                </c:pt>
                <c:pt idx="2">
                  <c:v>2.0034213098729201</c:v>
                </c:pt>
                <c:pt idx="3">
                  <c:v>0.80518084066471196</c:v>
                </c:pt>
                <c:pt idx="4">
                  <c:v>0.22326490713587499</c:v>
                </c:pt>
                <c:pt idx="5">
                  <c:v>1.403225806452</c:v>
                </c:pt>
                <c:pt idx="6">
                  <c:v>2.5434995112409999</c:v>
                </c:pt>
                <c:pt idx="7">
                  <c:v>3.6215053763439999</c:v>
                </c:pt>
                <c:pt idx="8">
                  <c:v>3.0995112414469999</c:v>
                </c:pt>
                <c:pt idx="9">
                  <c:v>1.9665689149559999</c:v>
                </c:pt>
                <c:pt idx="10">
                  <c:v>0.81935483871000003</c:v>
                </c:pt>
                <c:pt idx="11">
                  <c:v>0.23274682306899999</c:v>
                </c:pt>
                <c:pt idx="12">
                  <c:v>1.4212121212119999</c:v>
                </c:pt>
                <c:pt idx="13">
                  <c:v>2.6085043988269998</c:v>
                </c:pt>
                <c:pt idx="14">
                  <c:v>3.804692082111</c:v>
                </c:pt>
                <c:pt idx="15">
                  <c:v>3.2585532746819998</c:v>
                </c:pt>
                <c:pt idx="16">
                  <c:v>2.0036168132940002</c:v>
                </c:pt>
                <c:pt idx="17">
                  <c:v>0.812316715543</c:v>
                </c:pt>
                <c:pt idx="18">
                  <c:v>0.23020527859199999</c:v>
                </c:pt>
                <c:pt idx="21">
                  <c:v>1.4179863147605101</c:v>
                </c:pt>
                <c:pt idx="22">
                  <c:v>2.6152492668621701</c:v>
                </c:pt>
                <c:pt idx="23">
                  <c:v>3.8217986314760499</c:v>
                </c:pt>
                <c:pt idx="25">
                  <c:v>2.0034213098729201</c:v>
                </c:pt>
                <c:pt idx="26">
                  <c:v>0.80518084066471196</c:v>
                </c:pt>
                <c:pt idx="27">
                  <c:v>0.22326490713587499</c:v>
                </c:pt>
                <c:pt idx="28">
                  <c:v>1.403225806452</c:v>
                </c:pt>
                <c:pt idx="29">
                  <c:v>2.5434995112409999</c:v>
                </c:pt>
                <c:pt idx="30">
                  <c:v>3.6215053763439999</c:v>
                </c:pt>
                <c:pt idx="31">
                  <c:v>3.0995112414469999</c:v>
                </c:pt>
                <c:pt idx="33">
                  <c:v>0.81935483871000003</c:v>
                </c:pt>
                <c:pt idx="34">
                  <c:v>0.23274682306899999</c:v>
                </c:pt>
                <c:pt idx="35">
                  <c:v>1.4212121212119999</c:v>
                </c:pt>
                <c:pt idx="36">
                  <c:v>2.6085043988269998</c:v>
                </c:pt>
                <c:pt idx="37">
                  <c:v>3.804692082111</c:v>
                </c:pt>
                <c:pt idx="38">
                  <c:v>3.2585532746819998</c:v>
                </c:pt>
                <c:pt idx="39">
                  <c:v>2.0036168132940002</c:v>
                </c:pt>
                <c:pt idx="40">
                  <c:v>0.812316715543</c:v>
                </c:pt>
                <c:pt idx="41">
                  <c:v>0.23020527859199999</c:v>
                </c:pt>
              </c:numCache>
            </c:numRef>
          </c:xVal>
          <c:yVal>
            <c:numRef>
              <c:f>'[2]Eficiencia de saturación'!$N$4:$N$45</c:f>
              <c:numCache>
                <c:formatCode>General</c:formatCode>
                <c:ptCount val="42"/>
                <c:pt idx="0">
                  <c:v>63.554764576400359</c:v>
                </c:pt>
                <c:pt idx="1">
                  <c:v>59.025365292538488</c:v>
                </c:pt>
                <c:pt idx="2">
                  <c:v>61.937926753513409</c:v>
                </c:pt>
                <c:pt idx="3">
                  <c:v>69.554104952461444</c:v>
                </c:pt>
                <c:pt idx="4">
                  <c:v>70.288709126653899</c:v>
                </c:pt>
                <c:pt idx="5">
                  <c:v>64.998292811840628</c:v>
                </c:pt>
                <c:pt idx="6">
                  <c:v>61.281357645134328</c:v>
                </c:pt>
                <c:pt idx="7">
                  <c:v>57.558227507892603</c:v>
                </c:pt>
                <c:pt idx="8">
                  <c:v>59.597301161006769</c:v>
                </c:pt>
                <c:pt idx="9">
                  <c:v>65.8114866912141</c:v>
                </c:pt>
                <c:pt idx="10">
                  <c:v>70.873758272224791</c:v>
                </c:pt>
                <c:pt idx="11">
                  <c:v>70.587539582759021</c:v>
                </c:pt>
                <c:pt idx="12">
                  <c:v>62.950248712506571</c:v>
                </c:pt>
                <c:pt idx="13">
                  <c:v>59.185592037270162</c:v>
                </c:pt>
                <c:pt idx="14">
                  <c:v>54.802418966607512</c:v>
                </c:pt>
                <c:pt idx="15">
                  <c:v>56.980399425656202</c:v>
                </c:pt>
                <c:pt idx="16">
                  <c:v>62.598994270940153</c:v>
                </c:pt>
                <c:pt idx="17">
                  <c:v>70.19993278491259</c:v>
                </c:pt>
                <c:pt idx="18">
                  <c:v>71.133411094869416</c:v>
                </c:pt>
                <c:pt idx="21">
                  <c:v>70.322687189916934</c:v>
                </c:pt>
                <c:pt idx="22">
                  <c:v>61.546063574335221</c:v>
                </c:pt>
                <c:pt idx="23">
                  <c:v>56.24942686969743</c:v>
                </c:pt>
                <c:pt idx="25">
                  <c:v>64.665595839455932</c:v>
                </c:pt>
                <c:pt idx="26">
                  <c:v>73.009446673500491</c:v>
                </c:pt>
                <c:pt idx="27">
                  <c:v>76.43149844025028</c:v>
                </c:pt>
                <c:pt idx="28">
                  <c:v>71.826726271466569</c:v>
                </c:pt>
                <c:pt idx="29">
                  <c:v>64.51071643648288</c:v>
                </c:pt>
                <c:pt idx="30">
                  <c:v>59.666116558037096</c:v>
                </c:pt>
                <c:pt idx="31">
                  <c:v>61.552139519319368</c:v>
                </c:pt>
                <c:pt idx="33">
                  <c:v>74.136842816640964</c:v>
                </c:pt>
                <c:pt idx="34">
                  <c:v>75.698775806966609</c:v>
                </c:pt>
                <c:pt idx="35">
                  <c:v>70.596362583639134</c:v>
                </c:pt>
                <c:pt idx="36">
                  <c:v>61.661884102505518</c:v>
                </c:pt>
                <c:pt idx="37">
                  <c:v>56.828650865442867</c:v>
                </c:pt>
                <c:pt idx="38">
                  <c:v>58.851170216198703</c:v>
                </c:pt>
                <c:pt idx="39">
                  <c:v>64.640490118660281</c:v>
                </c:pt>
                <c:pt idx="40">
                  <c:v>73.552802204050209</c:v>
                </c:pt>
                <c:pt idx="41">
                  <c:v>76.684929760103714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48-49D2-B822-5F6687D592C6}"/>
            </c:ext>
          </c:extLst>
        </c:ser>
        <c:ser>
          <c:idx val="1"/>
          <c:order val="1"/>
          <c:tx>
            <c:strRef>
              <c:f>'[2]Eficiencia de saturación'!$P$2:$Q$2</c:f>
              <c:strCache>
                <c:ptCount val="1"/>
                <c:pt idx="0">
                  <c:v>Old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3.5790447225448302E-2"/>
                  <c:y val="-0.141013050452026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'[2]Eficiencia de saturación'!$P$4:$P$45</c:f>
              <c:numCache>
                <c:formatCode>General</c:formatCode>
                <c:ptCount val="42"/>
                <c:pt idx="0">
                  <c:v>1.368035190616</c:v>
                </c:pt>
                <c:pt idx="1">
                  <c:v>2.45376344086</c:v>
                </c:pt>
                <c:pt idx="2">
                  <c:v>3.4400782013689999</c:v>
                </c:pt>
                <c:pt idx="3">
                  <c:v>2.8994134897360002</c:v>
                </c:pt>
                <c:pt idx="4">
                  <c:v>1.889051808407</c:v>
                </c:pt>
                <c:pt idx="5">
                  <c:v>0.79511241446699998</c:v>
                </c:pt>
                <c:pt idx="6">
                  <c:v>0.19442815249299999</c:v>
                </c:pt>
                <c:pt idx="7">
                  <c:v>1.2459433040079999</c:v>
                </c:pt>
                <c:pt idx="8">
                  <c:v>2.29257086999</c:v>
                </c:pt>
                <c:pt idx="9">
                  <c:v>3.351319648094</c:v>
                </c:pt>
                <c:pt idx="10">
                  <c:v>2.8052785923750001</c:v>
                </c:pt>
                <c:pt idx="11">
                  <c:v>1.7800586510259999</c:v>
                </c:pt>
                <c:pt idx="12">
                  <c:v>0.71593352883700001</c:v>
                </c:pt>
                <c:pt idx="13">
                  <c:v>0.175757575758</c:v>
                </c:pt>
                <c:pt idx="14">
                  <c:v>1.237927663734</c:v>
                </c:pt>
                <c:pt idx="15">
                  <c:v>1.8660801564030001</c:v>
                </c:pt>
                <c:pt idx="16">
                  <c:v>3.6600195503420001</c:v>
                </c:pt>
                <c:pt idx="17">
                  <c:v>2.415444770283</c:v>
                </c:pt>
                <c:pt idx="18">
                  <c:v>1.62541544477</c:v>
                </c:pt>
                <c:pt idx="19">
                  <c:v>0.71769305962899999</c:v>
                </c:pt>
                <c:pt idx="20">
                  <c:v>0.17165200390999999</c:v>
                </c:pt>
                <c:pt idx="21">
                  <c:v>1.368035190616</c:v>
                </c:pt>
                <c:pt idx="22">
                  <c:v>2.45376344086</c:v>
                </c:pt>
                <c:pt idx="23">
                  <c:v>3.4400782013689999</c:v>
                </c:pt>
                <c:pt idx="24">
                  <c:v>2.8994134897360002</c:v>
                </c:pt>
                <c:pt idx="25">
                  <c:v>1.889051808407</c:v>
                </c:pt>
                <c:pt idx="26">
                  <c:v>0.79511241446699998</c:v>
                </c:pt>
                <c:pt idx="27">
                  <c:v>0.19442815249299999</c:v>
                </c:pt>
                <c:pt idx="28">
                  <c:v>1.2459433040079999</c:v>
                </c:pt>
                <c:pt idx="29">
                  <c:v>2.29257086999</c:v>
                </c:pt>
                <c:pt idx="30">
                  <c:v>3.351319648094</c:v>
                </c:pt>
                <c:pt idx="31">
                  <c:v>2.8052785923750001</c:v>
                </c:pt>
                <c:pt idx="32">
                  <c:v>1.7800586510259999</c:v>
                </c:pt>
                <c:pt idx="33">
                  <c:v>0.71593352883700001</c:v>
                </c:pt>
                <c:pt idx="34">
                  <c:v>0.175757575758</c:v>
                </c:pt>
                <c:pt idx="35">
                  <c:v>1.237927663734</c:v>
                </c:pt>
                <c:pt idx="36">
                  <c:v>1.8660801564030001</c:v>
                </c:pt>
                <c:pt idx="37">
                  <c:v>3.6600195503420001</c:v>
                </c:pt>
                <c:pt idx="38">
                  <c:v>2.415444770283</c:v>
                </c:pt>
                <c:pt idx="39">
                  <c:v>1.62541544477</c:v>
                </c:pt>
                <c:pt idx="40">
                  <c:v>0.71769305962899999</c:v>
                </c:pt>
                <c:pt idx="41">
                  <c:v>0.17165200390999999</c:v>
                </c:pt>
              </c:numCache>
            </c:numRef>
          </c:xVal>
          <c:yVal>
            <c:numRef>
              <c:f>'[2]Eficiencia de saturación'!$Q$4:$Q$45</c:f>
              <c:numCache>
                <c:formatCode>General</c:formatCode>
                <c:ptCount val="42"/>
                <c:pt idx="0">
                  <c:v>69.13752732379254</c:v>
                </c:pt>
                <c:pt idx="1">
                  <c:v>66.827073901790783</c:v>
                </c:pt>
                <c:pt idx="2">
                  <c:v>66.629112259183657</c:v>
                </c:pt>
                <c:pt idx="3">
                  <c:v>66.341696940784246</c:v>
                </c:pt>
                <c:pt idx="4">
                  <c:v>69.00041261113499</c:v>
                </c:pt>
                <c:pt idx="5">
                  <c:v>72.547489621383193</c:v>
                </c:pt>
                <c:pt idx="6">
                  <c:v>71.460818544573257</c:v>
                </c:pt>
                <c:pt idx="7">
                  <c:v>69.104889900122032</c:v>
                </c:pt>
                <c:pt idx="8">
                  <c:v>67.701100434966634</c:v>
                </c:pt>
                <c:pt idx="9">
                  <c:v>66.909951388210274</c:v>
                </c:pt>
                <c:pt idx="10">
                  <c:v>68.289145133564617</c:v>
                </c:pt>
                <c:pt idx="11">
                  <c:v>70.240564487529866</c:v>
                </c:pt>
                <c:pt idx="12">
                  <c:v>71.689172177204242</c:v>
                </c:pt>
                <c:pt idx="13">
                  <c:v>69.897661180940247</c:v>
                </c:pt>
                <c:pt idx="14">
                  <c:v>73.825941919604844</c:v>
                </c:pt>
                <c:pt idx="15">
                  <c:v>71.709854689961873</c:v>
                </c:pt>
                <c:pt idx="16">
                  <c:v>72.289444007297163</c:v>
                </c:pt>
                <c:pt idx="17">
                  <c:v>74.55250489338421</c:v>
                </c:pt>
                <c:pt idx="18">
                  <c:v>77.113649110308486</c:v>
                </c:pt>
                <c:pt idx="19">
                  <c:v>73.744211445541396</c:v>
                </c:pt>
                <c:pt idx="20">
                  <c:v>77.373922438334731</c:v>
                </c:pt>
                <c:pt idx="21">
                  <c:v>71.102574056486148</c:v>
                </c:pt>
                <c:pt idx="22">
                  <c:v>66.593641360480689</c:v>
                </c:pt>
                <c:pt idx="23">
                  <c:v>65.106116656009803</c:v>
                </c:pt>
                <c:pt idx="24">
                  <c:v>68.575862102935886</c:v>
                </c:pt>
                <c:pt idx="25">
                  <c:v>71.076316541951684</c:v>
                </c:pt>
                <c:pt idx="26">
                  <c:v>73.334618436289219</c:v>
                </c:pt>
                <c:pt idx="27">
                  <c:v>73.253983247652386</c:v>
                </c:pt>
                <c:pt idx="28">
                  <c:v>70.095760243559823</c:v>
                </c:pt>
                <c:pt idx="29">
                  <c:v>67.296876734552654</c:v>
                </c:pt>
                <c:pt idx="30">
                  <c:v>65.591352366305145</c:v>
                </c:pt>
                <c:pt idx="31">
                  <c:v>67.548299824681095</c:v>
                </c:pt>
                <c:pt idx="32">
                  <c:v>70.120346505658688</c:v>
                </c:pt>
                <c:pt idx="33">
                  <c:v>72.376790121746964</c:v>
                </c:pt>
                <c:pt idx="34">
                  <c:v>72.729983883630041</c:v>
                </c:pt>
                <c:pt idx="35">
                  <c:v>78.083825917337251</c:v>
                </c:pt>
                <c:pt idx="36">
                  <c:v>72.630910922824299</c:v>
                </c:pt>
                <c:pt idx="37">
                  <c:v>69.623590026231199</c:v>
                </c:pt>
                <c:pt idx="38">
                  <c:v>74.054569144280919</c:v>
                </c:pt>
                <c:pt idx="39">
                  <c:v>72.612463802000093</c:v>
                </c:pt>
                <c:pt idx="40">
                  <c:v>73.620805734374798</c:v>
                </c:pt>
                <c:pt idx="41">
                  <c:v>79.183402087047838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48-49D2-B822-5F6687D59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Air velocity</a:t>
                </a:r>
                <a:r>
                  <a:rPr lang="es-ES" baseline="0"/>
                  <a:t> (m·s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  <c:majorUnit val="0.5"/>
      </c:valAx>
      <c:valAx>
        <c:axId val="3938151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Saturation efficiency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9129963557956298"/>
          <c:y val="0.53902777777777777"/>
          <c:w val="0.20116614173228348"/>
          <c:h val="0.175347769028871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Comparación</a:t>
            </a:r>
            <a:r>
              <a:rPr lang="es-ES" sz="1050" baseline="0"/>
              <a:t> Eficiencia sat.&amp;Velocidad (Q =6 l/min) </a:t>
            </a:r>
            <a:endParaRPr lang="es-E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191477640632838"/>
          <c:y val="0.16814559638378537"/>
          <c:w val="0.78218060545125501"/>
          <c:h val="0.6262835374744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'[2]Eficiencia de saturación'!$S$2:$T$2</c:f>
              <c:strCache>
                <c:ptCount val="1"/>
                <c:pt idx="0">
                  <c:v>New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6.6500000000000004E-2"/>
                  <c:y val="8.798009623797024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'[2]Eficiencia de saturación'!$S$4:$S$45</c:f>
              <c:numCache>
                <c:formatCode>General</c:formatCode>
                <c:ptCount val="42"/>
                <c:pt idx="0">
                  <c:v>1.3989247311827999</c:v>
                </c:pt>
                <c:pt idx="1">
                  <c:v>2.5911045943304001</c:v>
                </c:pt>
                <c:pt idx="2">
                  <c:v>3.2468230694037201</c:v>
                </c:pt>
                <c:pt idx="3">
                  <c:v>1.99794721407625</c:v>
                </c:pt>
                <c:pt idx="4">
                  <c:v>0.80185728250244404</c:v>
                </c:pt>
                <c:pt idx="5">
                  <c:v>0.21691104594330399</c:v>
                </c:pt>
                <c:pt idx="6">
                  <c:v>1.406353861193</c:v>
                </c:pt>
                <c:pt idx="7">
                  <c:v>2.5395894428150001</c:v>
                </c:pt>
                <c:pt idx="8">
                  <c:v>3.5851417399800001</c:v>
                </c:pt>
                <c:pt idx="9">
                  <c:v>3.0706744868040001</c:v>
                </c:pt>
                <c:pt idx="10">
                  <c:v>1.949951124145</c:v>
                </c:pt>
                <c:pt idx="11">
                  <c:v>0.80889540566999996</c:v>
                </c:pt>
                <c:pt idx="12">
                  <c:v>0.229325513196</c:v>
                </c:pt>
                <c:pt idx="13">
                  <c:v>1.4305962854350001</c:v>
                </c:pt>
                <c:pt idx="14">
                  <c:v>2.6212121212119999</c:v>
                </c:pt>
                <c:pt idx="15">
                  <c:v>3.830205278592</c:v>
                </c:pt>
                <c:pt idx="16">
                  <c:v>3.2765395894429998</c:v>
                </c:pt>
                <c:pt idx="17">
                  <c:v>2.0007820136849999</c:v>
                </c:pt>
                <c:pt idx="18">
                  <c:v>0.81700879765400003</c:v>
                </c:pt>
                <c:pt idx="19">
                  <c:v>0.23108504398800001</c:v>
                </c:pt>
                <c:pt idx="21">
                  <c:v>1.3989247311827999</c:v>
                </c:pt>
                <c:pt idx="22">
                  <c:v>2.5911045943304001</c:v>
                </c:pt>
                <c:pt idx="24">
                  <c:v>3.2468230694037201</c:v>
                </c:pt>
                <c:pt idx="25">
                  <c:v>1.99794721407625</c:v>
                </c:pt>
                <c:pt idx="26">
                  <c:v>0.80185728250244404</c:v>
                </c:pt>
                <c:pt idx="27">
                  <c:v>0.21691104594330399</c:v>
                </c:pt>
                <c:pt idx="28">
                  <c:v>1.406353861193</c:v>
                </c:pt>
                <c:pt idx="30">
                  <c:v>3.5851417399800001</c:v>
                </c:pt>
                <c:pt idx="31">
                  <c:v>3.0706744868040001</c:v>
                </c:pt>
                <c:pt idx="32">
                  <c:v>1.949951124145</c:v>
                </c:pt>
                <c:pt idx="33">
                  <c:v>0.80889540566999996</c:v>
                </c:pt>
                <c:pt idx="34">
                  <c:v>0.229325513196</c:v>
                </c:pt>
                <c:pt idx="35">
                  <c:v>1.4305962854350001</c:v>
                </c:pt>
                <c:pt idx="36">
                  <c:v>2.6212121212119999</c:v>
                </c:pt>
                <c:pt idx="37">
                  <c:v>3.830205278592</c:v>
                </c:pt>
                <c:pt idx="38">
                  <c:v>3.2765395894429998</c:v>
                </c:pt>
                <c:pt idx="39">
                  <c:v>2.0007820136849999</c:v>
                </c:pt>
                <c:pt idx="40">
                  <c:v>0.81700879765400003</c:v>
                </c:pt>
                <c:pt idx="41">
                  <c:v>0.23108504398800001</c:v>
                </c:pt>
              </c:numCache>
            </c:numRef>
          </c:xVal>
          <c:yVal>
            <c:numRef>
              <c:f>'[2]Eficiencia de saturación'!$T$4:$T$45</c:f>
              <c:numCache>
                <c:formatCode>General</c:formatCode>
                <c:ptCount val="42"/>
                <c:pt idx="0">
                  <c:v>60.535553726440398</c:v>
                </c:pt>
                <c:pt idx="1">
                  <c:v>58.581336480441863</c:v>
                </c:pt>
                <c:pt idx="2">
                  <c:v>56.78200543874722</c:v>
                </c:pt>
                <c:pt idx="3">
                  <c:v>62.286458517847677</c:v>
                </c:pt>
                <c:pt idx="4">
                  <c:v>69.097268547752861</c:v>
                </c:pt>
                <c:pt idx="5">
                  <c:v>70.191805405267985</c:v>
                </c:pt>
                <c:pt idx="6">
                  <c:v>62.664924881718811</c:v>
                </c:pt>
                <c:pt idx="7">
                  <c:v>62.326619477714452</c:v>
                </c:pt>
                <c:pt idx="8">
                  <c:v>57.804605998058179</c:v>
                </c:pt>
                <c:pt idx="9">
                  <c:v>59.516517500311572</c:v>
                </c:pt>
                <c:pt idx="10">
                  <c:v>64.469728489735147</c:v>
                </c:pt>
                <c:pt idx="11">
                  <c:v>69.983195956281847</c:v>
                </c:pt>
                <c:pt idx="12">
                  <c:v>68.146773951938826</c:v>
                </c:pt>
                <c:pt idx="13">
                  <c:v>61.045061839767158</c:v>
                </c:pt>
                <c:pt idx="14">
                  <c:v>58.635117315107735</c:v>
                </c:pt>
                <c:pt idx="15">
                  <c:v>54.451929414117515</c:v>
                </c:pt>
                <c:pt idx="16">
                  <c:v>56.649034877491857</c:v>
                </c:pt>
                <c:pt idx="17">
                  <c:v>62.119059621236595</c:v>
                </c:pt>
                <c:pt idx="18">
                  <c:v>69.797891476370211</c:v>
                </c:pt>
                <c:pt idx="19">
                  <c:v>70.29454169095834</c:v>
                </c:pt>
                <c:pt idx="21">
                  <c:v>73.86835860997094</c:v>
                </c:pt>
                <c:pt idx="22">
                  <c:v>62.425136040533815</c:v>
                </c:pt>
                <c:pt idx="24">
                  <c:v>58.231696734331265</c:v>
                </c:pt>
                <c:pt idx="25">
                  <c:v>63.980686170162102</c:v>
                </c:pt>
                <c:pt idx="26">
                  <c:v>73.167411030330769</c:v>
                </c:pt>
                <c:pt idx="27">
                  <c:v>76.493282923189511</c:v>
                </c:pt>
                <c:pt idx="28">
                  <c:v>73.100753241513601</c:v>
                </c:pt>
                <c:pt idx="30">
                  <c:v>59.434690133410939</c:v>
                </c:pt>
                <c:pt idx="31">
                  <c:v>61.267284339148674</c:v>
                </c:pt>
                <c:pt idx="32">
                  <c:v>66.689138831531864</c:v>
                </c:pt>
                <c:pt idx="33">
                  <c:v>73.454722864774482</c:v>
                </c:pt>
                <c:pt idx="34">
                  <c:v>74.006501157960798</c:v>
                </c:pt>
                <c:pt idx="35">
                  <c:v>71.762738873701466</c:v>
                </c:pt>
                <c:pt idx="36">
                  <c:v>62.217535015881765</c:v>
                </c:pt>
                <c:pt idx="37">
                  <c:v>56.733977010361528</c:v>
                </c:pt>
                <c:pt idx="38">
                  <c:v>58.854383877422642</c:v>
                </c:pt>
                <c:pt idx="39">
                  <c:v>64.390093187299343</c:v>
                </c:pt>
                <c:pt idx="40">
                  <c:v>72.809847651102729</c:v>
                </c:pt>
                <c:pt idx="41">
                  <c:v>75.717513777825587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0D-47BE-ACF4-C7A2E3882147}"/>
            </c:ext>
          </c:extLst>
        </c:ser>
        <c:ser>
          <c:idx val="1"/>
          <c:order val="1"/>
          <c:tx>
            <c:strRef>
              <c:f>'[2]Eficiencia de saturación'!$V$2:$W$2</c:f>
              <c:strCache>
                <c:ptCount val="1"/>
                <c:pt idx="0">
                  <c:v>Old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3.5790447225448302E-2"/>
                  <c:y val="-0.141013050452026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'[2]Eficiencia de saturación'!$V$4:$V$45</c:f>
              <c:numCache>
                <c:formatCode>General</c:formatCode>
                <c:ptCount val="42"/>
                <c:pt idx="0">
                  <c:v>1.2940371456499999</c:v>
                </c:pt>
                <c:pt idx="1">
                  <c:v>2.3663734115350001</c:v>
                </c:pt>
                <c:pt idx="2">
                  <c:v>3.3498533724340001</c:v>
                </c:pt>
                <c:pt idx="3">
                  <c:v>3.0881720430109998</c:v>
                </c:pt>
                <c:pt idx="4">
                  <c:v>1.884066471163</c:v>
                </c:pt>
                <c:pt idx="5">
                  <c:v>0.76207233626600002</c:v>
                </c:pt>
                <c:pt idx="6">
                  <c:v>0.190811339198</c:v>
                </c:pt>
                <c:pt idx="7">
                  <c:v>1.220136852395</c:v>
                </c:pt>
                <c:pt idx="8">
                  <c:v>2.2460410557179999</c:v>
                </c:pt>
                <c:pt idx="9">
                  <c:v>3.2700879765400002</c:v>
                </c:pt>
                <c:pt idx="10">
                  <c:v>2.7462365591400002</c:v>
                </c:pt>
                <c:pt idx="11">
                  <c:v>1.7350928641250001</c:v>
                </c:pt>
                <c:pt idx="12">
                  <c:v>0.70127077223900003</c:v>
                </c:pt>
                <c:pt idx="13">
                  <c:v>0.17360703812299999</c:v>
                </c:pt>
                <c:pt idx="14">
                  <c:v>1.1769305962850001</c:v>
                </c:pt>
                <c:pt idx="15">
                  <c:v>1.7464320625609999</c:v>
                </c:pt>
                <c:pt idx="16">
                  <c:v>3.7235581622680001</c:v>
                </c:pt>
                <c:pt idx="17">
                  <c:v>2.4003910068429999</c:v>
                </c:pt>
                <c:pt idx="18">
                  <c:v>1.539198435973</c:v>
                </c:pt>
                <c:pt idx="19">
                  <c:v>0.68719452590399999</c:v>
                </c:pt>
                <c:pt idx="20">
                  <c:v>0.16383186705800001</c:v>
                </c:pt>
                <c:pt idx="21">
                  <c:v>1.2940371456499999</c:v>
                </c:pt>
                <c:pt idx="22">
                  <c:v>2.3663734115350001</c:v>
                </c:pt>
                <c:pt idx="23">
                  <c:v>3.3498533724340001</c:v>
                </c:pt>
                <c:pt idx="24">
                  <c:v>3.0881720430109998</c:v>
                </c:pt>
                <c:pt idx="25">
                  <c:v>1.884066471163</c:v>
                </c:pt>
                <c:pt idx="26">
                  <c:v>0.76207233626600002</c:v>
                </c:pt>
                <c:pt idx="27">
                  <c:v>0.190811339198</c:v>
                </c:pt>
                <c:pt idx="28">
                  <c:v>1.220136852395</c:v>
                </c:pt>
                <c:pt idx="29">
                  <c:v>2.2460410557179999</c:v>
                </c:pt>
                <c:pt idx="30">
                  <c:v>3.2700879765400002</c:v>
                </c:pt>
                <c:pt idx="31">
                  <c:v>2.7462365591400002</c:v>
                </c:pt>
                <c:pt idx="32">
                  <c:v>1.7350928641250001</c:v>
                </c:pt>
                <c:pt idx="33">
                  <c:v>0.70127077223900003</c:v>
                </c:pt>
                <c:pt idx="34">
                  <c:v>0.17360703812299999</c:v>
                </c:pt>
                <c:pt idx="35">
                  <c:v>1.1769305962850001</c:v>
                </c:pt>
                <c:pt idx="36">
                  <c:v>1.7464320625609999</c:v>
                </c:pt>
                <c:pt idx="37">
                  <c:v>3.7235581622680001</c:v>
                </c:pt>
                <c:pt idx="38">
                  <c:v>2.4003910068429999</c:v>
                </c:pt>
                <c:pt idx="39">
                  <c:v>1.539198435973</c:v>
                </c:pt>
                <c:pt idx="40">
                  <c:v>0.68719452590399999</c:v>
                </c:pt>
                <c:pt idx="41">
                  <c:v>0.16383186705800001</c:v>
                </c:pt>
              </c:numCache>
            </c:numRef>
          </c:xVal>
          <c:yVal>
            <c:numRef>
              <c:f>'[2]Eficiencia de saturación'!$W$4:$W$45</c:f>
              <c:numCache>
                <c:formatCode>General</c:formatCode>
                <c:ptCount val="42"/>
                <c:pt idx="0">
                  <c:v>63.751604415374238</c:v>
                </c:pt>
                <c:pt idx="1">
                  <c:v>66.28520611056922</c:v>
                </c:pt>
                <c:pt idx="2">
                  <c:v>66.596980548492212</c:v>
                </c:pt>
                <c:pt idx="3">
                  <c:v>66.723619596612266</c:v>
                </c:pt>
                <c:pt idx="4">
                  <c:v>70.604754881502032</c:v>
                </c:pt>
                <c:pt idx="5">
                  <c:v>73.312363311782619</c:v>
                </c:pt>
                <c:pt idx="6">
                  <c:v>71.685424544686029</c:v>
                </c:pt>
                <c:pt idx="7">
                  <c:v>66.606364672456507</c:v>
                </c:pt>
                <c:pt idx="8">
                  <c:v>67.369964825049095</c:v>
                </c:pt>
                <c:pt idx="9">
                  <c:v>66.586450522420634</c:v>
                </c:pt>
                <c:pt idx="10">
                  <c:v>68.019431867447992</c:v>
                </c:pt>
                <c:pt idx="11">
                  <c:v>69.839758008453785</c:v>
                </c:pt>
                <c:pt idx="12">
                  <c:v>71.425533664494992</c:v>
                </c:pt>
                <c:pt idx="13">
                  <c:v>70.28600645017913</c:v>
                </c:pt>
                <c:pt idx="14">
                  <c:v>73.182130471104728</c:v>
                </c:pt>
                <c:pt idx="15">
                  <c:v>71.840703094550406</c:v>
                </c:pt>
                <c:pt idx="16">
                  <c:v>73.54045850012956</c:v>
                </c:pt>
                <c:pt idx="17">
                  <c:v>75.240065228264001</c:v>
                </c:pt>
                <c:pt idx="18">
                  <c:v>77.793856261227134</c:v>
                </c:pt>
                <c:pt idx="19">
                  <c:v>79.915251255125938</c:v>
                </c:pt>
                <c:pt idx="20">
                  <c:v>78.363883653720052</c:v>
                </c:pt>
                <c:pt idx="21">
                  <c:v>76.230513506168464</c:v>
                </c:pt>
                <c:pt idx="22">
                  <c:v>68.540890418428972</c:v>
                </c:pt>
                <c:pt idx="23">
                  <c:v>66.208827858632745</c:v>
                </c:pt>
                <c:pt idx="24">
                  <c:v>67.306703195810442</c:v>
                </c:pt>
                <c:pt idx="25">
                  <c:v>69.766731330264037</c:v>
                </c:pt>
                <c:pt idx="26">
                  <c:v>74.183946813198745</c:v>
                </c:pt>
                <c:pt idx="27">
                  <c:v>75.006974093316202</c:v>
                </c:pt>
                <c:pt idx="28">
                  <c:v>71.04102744836436</c:v>
                </c:pt>
                <c:pt idx="29">
                  <c:v>67.487125902622083</c:v>
                </c:pt>
                <c:pt idx="30">
                  <c:v>65.973144996327804</c:v>
                </c:pt>
                <c:pt idx="31">
                  <c:v>66.592490477006734</c:v>
                </c:pt>
                <c:pt idx="32">
                  <c:v>69.217051017869139</c:v>
                </c:pt>
                <c:pt idx="33">
                  <c:v>71.823787339873917</c:v>
                </c:pt>
                <c:pt idx="34">
                  <c:v>72.388637700005859</c:v>
                </c:pt>
                <c:pt idx="35">
                  <c:v>77.921198501892178</c:v>
                </c:pt>
                <c:pt idx="36">
                  <c:v>73.650567669541701</c:v>
                </c:pt>
                <c:pt idx="37">
                  <c:v>75.138106716898491</c:v>
                </c:pt>
                <c:pt idx="38">
                  <c:v>75.536493297055188</c:v>
                </c:pt>
                <c:pt idx="39">
                  <c:v>77.219440429673028</c:v>
                </c:pt>
                <c:pt idx="40">
                  <c:v>80.237907299015461</c:v>
                </c:pt>
                <c:pt idx="41">
                  <c:v>80.303157856662438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0D-47BE-ACF4-C7A2E388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Air velocity</a:t>
                </a:r>
                <a:r>
                  <a:rPr lang="es-ES" baseline="0"/>
                  <a:t> (m·s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  <c:majorUnit val="0.5"/>
      </c:valAx>
      <c:valAx>
        <c:axId val="3938151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Saturation efficiency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9129963557956298"/>
          <c:y val="0.53902777777777777"/>
          <c:w val="0.20116614173228348"/>
          <c:h val="0.175347769028871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85758476916993E-2"/>
          <c:y val="0.12287807147653766"/>
          <c:w val="0.86160960118499241"/>
          <c:h val="0.737943282803248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'[2]Eficiencia de saturación'!$A$2:$B$2</c:f>
              <c:strCache>
                <c:ptCount val="1"/>
                <c:pt idx="0">
                  <c:v>New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538958634349713"/>
                  <c:y val="6.324236904150304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('[2]Eficiencia de saturación'!$A$4:$A$45,'[2]Eficiencia de saturación'!$G$4:$G$45,'[2]Eficiencia de saturación'!$M$4:$M$45,'[2]Eficiencia de saturación'!$S$4:$S$45)</c:f>
              <c:numCache>
                <c:formatCode>General</c:formatCode>
                <c:ptCount val="168"/>
                <c:pt idx="0">
                  <c:v>1.4393939393940001</c:v>
                </c:pt>
                <c:pt idx="1">
                  <c:v>2.6780058651030001</c:v>
                </c:pt>
                <c:pt idx="2">
                  <c:v>3.86265884653</c:v>
                </c:pt>
                <c:pt idx="3">
                  <c:v>3.2933528836749999</c:v>
                </c:pt>
                <c:pt idx="4">
                  <c:v>2.0212121212119998</c:v>
                </c:pt>
                <c:pt idx="5">
                  <c:v>0.82981427175</c:v>
                </c:pt>
                <c:pt idx="6">
                  <c:v>0.23519061583600001</c:v>
                </c:pt>
                <c:pt idx="7">
                  <c:v>1.433431085044</c:v>
                </c:pt>
                <c:pt idx="8">
                  <c:v>2.6036168132939999</c:v>
                </c:pt>
                <c:pt idx="9">
                  <c:v>3.7208211143700001</c:v>
                </c:pt>
                <c:pt idx="10">
                  <c:v>3.1739980449659999</c:v>
                </c:pt>
                <c:pt idx="11">
                  <c:v>2.001759530792</c:v>
                </c:pt>
                <c:pt idx="12">
                  <c:v>0.823362658847</c:v>
                </c:pt>
                <c:pt idx="13">
                  <c:v>0.22551319648099999</c:v>
                </c:pt>
                <c:pt idx="14">
                  <c:v>1.445259042033</c:v>
                </c:pt>
                <c:pt idx="15">
                  <c:v>2.6848484848480001</c:v>
                </c:pt>
                <c:pt idx="16">
                  <c:v>3.8699902248289999</c:v>
                </c:pt>
                <c:pt idx="17">
                  <c:v>3.3107526881720002</c:v>
                </c:pt>
                <c:pt idx="18">
                  <c:v>2.0176930596289999</c:v>
                </c:pt>
                <c:pt idx="19">
                  <c:v>0.84086021505399999</c:v>
                </c:pt>
                <c:pt idx="20">
                  <c:v>0.240566959922</c:v>
                </c:pt>
                <c:pt idx="21">
                  <c:v>1.4393939393940001</c:v>
                </c:pt>
                <c:pt idx="22">
                  <c:v>2.6780058651030001</c:v>
                </c:pt>
                <c:pt idx="23">
                  <c:v>3.86265884653</c:v>
                </c:pt>
                <c:pt idx="24">
                  <c:v>3.2933528836749999</c:v>
                </c:pt>
                <c:pt idx="25">
                  <c:v>2.0212121212119998</c:v>
                </c:pt>
                <c:pt idx="26">
                  <c:v>0.82981427175</c:v>
                </c:pt>
                <c:pt idx="27">
                  <c:v>0.23519061583600001</c:v>
                </c:pt>
                <c:pt idx="28">
                  <c:v>1.433431085044</c:v>
                </c:pt>
                <c:pt idx="29">
                  <c:v>2.6036168132939999</c:v>
                </c:pt>
                <c:pt idx="30">
                  <c:v>3.7208211143700001</c:v>
                </c:pt>
                <c:pt idx="31">
                  <c:v>3.1739980449659999</c:v>
                </c:pt>
                <c:pt idx="32">
                  <c:v>2.001759530792</c:v>
                </c:pt>
                <c:pt idx="33">
                  <c:v>0.823362658847</c:v>
                </c:pt>
                <c:pt idx="34">
                  <c:v>0.22551319648099999</c:v>
                </c:pt>
                <c:pt idx="35">
                  <c:v>1.445259042033</c:v>
                </c:pt>
                <c:pt idx="36">
                  <c:v>2.6848484848480001</c:v>
                </c:pt>
                <c:pt idx="37">
                  <c:v>3.8699902248289999</c:v>
                </c:pt>
                <c:pt idx="38">
                  <c:v>3.3107526881720002</c:v>
                </c:pt>
                <c:pt idx="39">
                  <c:v>2.0176930596289999</c:v>
                </c:pt>
                <c:pt idx="40">
                  <c:v>0.84086021505399999</c:v>
                </c:pt>
                <c:pt idx="41">
                  <c:v>0.240566959922</c:v>
                </c:pt>
                <c:pt idx="42">
                  <c:v>1.43128054740958</c:v>
                </c:pt>
                <c:pt idx="43">
                  <c:v>2.6364613880742902</c:v>
                </c:pt>
                <c:pt idx="44">
                  <c:v>3.8124144672531801</c:v>
                </c:pt>
                <c:pt idx="45">
                  <c:v>3.25073313782991</c:v>
                </c:pt>
                <c:pt idx="46">
                  <c:v>2.0154447702834801</c:v>
                </c:pt>
                <c:pt idx="47">
                  <c:v>0.81857282502443796</c:v>
                </c:pt>
                <c:pt idx="48">
                  <c:v>1.415738025415</c:v>
                </c:pt>
                <c:pt idx="49">
                  <c:v>2.5824046920820001</c:v>
                </c:pt>
                <c:pt idx="50">
                  <c:v>3.655620723363</c:v>
                </c:pt>
                <c:pt idx="51">
                  <c:v>3.128739002933</c:v>
                </c:pt>
                <c:pt idx="52">
                  <c:v>0.826099706745</c:v>
                </c:pt>
                <c:pt idx="53">
                  <c:v>0.234897360704</c:v>
                </c:pt>
                <c:pt idx="54">
                  <c:v>0.673900293255</c:v>
                </c:pt>
                <c:pt idx="55">
                  <c:v>1.9069403714569999</c:v>
                </c:pt>
                <c:pt idx="56">
                  <c:v>3.2141739980450001</c:v>
                </c:pt>
                <c:pt idx="57">
                  <c:v>3.7866080156400002</c:v>
                </c:pt>
                <c:pt idx="58">
                  <c:v>2.5324535679369999</c:v>
                </c:pt>
                <c:pt idx="59">
                  <c:v>1.3043010752690001</c:v>
                </c:pt>
                <c:pt idx="60">
                  <c:v>0.67429130009799998</c:v>
                </c:pt>
                <c:pt idx="63">
                  <c:v>1.43128054740958</c:v>
                </c:pt>
                <c:pt idx="64">
                  <c:v>2.6364613880742902</c:v>
                </c:pt>
                <c:pt idx="65">
                  <c:v>3.8124144672531801</c:v>
                </c:pt>
                <c:pt idx="66">
                  <c:v>3.25073313782991</c:v>
                </c:pt>
                <c:pt idx="67">
                  <c:v>2.0154447702834801</c:v>
                </c:pt>
                <c:pt idx="68">
                  <c:v>0.81857282502443796</c:v>
                </c:pt>
                <c:pt idx="70">
                  <c:v>1.415738025415</c:v>
                </c:pt>
                <c:pt idx="71">
                  <c:v>2.5824046920820001</c:v>
                </c:pt>
                <c:pt idx="72">
                  <c:v>3.655620723363</c:v>
                </c:pt>
                <c:pt idx="73">
                  <c:v>3.128739002933</c:v>
                </c:pt>
                <c:pt idx="75">
                  <c:v>0.826099706745</c:v>
                </c:pt>
                <c:pt idx="76">
                  <c:v>0.234897360704</c:v>
                </c:pt>
                <c:pt idx="77">
                  <c:v>1.9069403714569999</c:v>
                </c:pt>
                <c:pt idx="78">
                  <c:v>3.2141739980450001</c:v>
                </c:pt>
                <c:pt idx="79">
                  <c:v>4.3463343108499997</c:v>
                </c:pt>
                <c:pt idx="80">
                  <c:v>3.7866080156400002</c:v>
                </c:pt>
                <c:pt idx="81">
                  <c:v>2.5324535679369999</c:v>
                </c:pt>
                <c:pt idx="82">
                  <c:v>1.3043010752690001</c:v>
                </c:pt>
                <c:pt idx="83">
                  <c:v>0.67429130009799998</c:v>
                </c:pt>
                <c:pt idx="84">
                  <c:v>1.4179863147605101</c:v>
                </c:pt>
                <c:pt idx="85">
                  <c:v>2.6152492668621701</c:v>
                </c:pt>
                <c:pt idx="86">
                  <c:v>2.0034213098729201</c:v>
                </c:pt>
                <c:pt idx="87">
                  <c:v>0.80518084066471196</c:v>
                </c:pt>
                <c:pt idx="88">
                  <c:v>0.22326490713587499</c:v>
                </c:pt>
                <c:pt idx="89">
                  <c:v>1.403225806452</c:v>
                </c:pt>
                <c:pt idx="90">
                  <c:v>2.5434995112409999</c:v>
                </c:pt>
                <c:pt idx="91">
                  <c:v>3.6215053763439999</c:v>
                </c:pt>
                <c:pt idx="92">
                  <c:v>3.0995112414469999</c:v>
                </c:pt>
                <c:pt idx="93">
                  <c:v>1.9665689149559999</c:v>
                </c:pt>
                <c:pt idx="94">
                  <c:v>0.81935483871000003</c:v>
                </c:pt>
                <c:pt idx="95">
                  <c:v>0.23274682306899999</c:v>
                </c:pt>
                <c:pt idx="96">
                  <c:v>1.4212121212119999</c:v>
                </c:pt>
                <c:pt idx="97">
                  <c:v>2.6085043988269998</c:v>
                </c:pt>
                <c:pt idx="98">
                  <c:v>3.804692082111</c:v>
                </c:pt>
                <c:pt idx="99">
                  <c:v>3.2585532746819998</c:v>
                </c:pt>
                <c:pt idx="100">
                  <c:v>2.0036168132940002</c:v>
                </c:pt>
                <c:pt idx="101">
                  <c:v>0.812316715543</c:v>
                </c:pt>
                <c:pt idx="102">
                  <c:v>0.23020527859199999</c:v>
                </c:pt>
                <c:pt idx="105">
                  <c:v>1.4179863147605101</c:v>
                </c:pt>
                <c:pt idx="106">
                  <c:v>2.6152492668621701</c:v>
                </c:pt>
                <c:pt idx="107">
                  <c:v>3.8217986314760499</c:v>
                </c:pt>
                <c:pt idx="109">
                  <c:v>2.0034213098729201</c:v>
                </c:pt>
                <c:pt idx="110">
                  <c:v>0.80518084066471196</c:v>
                </c:pt>
                <c:pt idx="111">
                  <c:v>0.22326490713587499</c:v>
                </c:pt>
                <c:pt idx="112">
                  <c:v>1.403225806452</c:v>
                </c:pt>
                <c:pt idx="113">
                  <c:v>2.5434995112409999</c:v>
                </c:pt>
                <c:pt idx="114">
                  <c:v>3.6215053763439999</c:v>
                </c:pt>
                <c:pt idx="115">
                  <c:v>3.0995112414469999</c:v>
                </c:pt>
                <c:pt idx="117">
                  <c:v>0.81935483871000003</c:v>
                </c:pt>
                <c:pt idx="118">
                  <c:v>0.23274682306899999</c:v>
                </c:pt>
                <c:pt idx="119">
                  <c:v>1.4212121212119999</c:v>
                </c:pt>
                <c:pt idx="120">
                  <c:v>2.6085043988269998</c:v>
                </c:pt>
                <c:pt idx="121">
                  <c:v>3.804692082111</c:v>
                </c:pt>
                <c:pt idx="122">
                  <c:v>3.2585532746819998</c:v>
                </c:pt>
                <c:pt idx="123">
                  <c:v>2.0036168132940002</c:v>
                </c:pt>
                <c:pt idx="124">
                  <c:v>0.812316715543</c:v>
                </c:pt>
                <c:pt idx="125">
                  <c:v>0.23020527859199999</c:v>
                </c:pt>
                <c:pt idx="126">
                  <c:v>1.3989247311827999</c:v>
                </c:pt>
                <c:pt idx="127">
                  <c:v>2.5911045943304001</c:v>
                </c:pt>
                <c:pt idx="128">
                  <c:v>3.2468230694037201</c:v>
                </c:pt>
                <c:pt idx="129">
                  <c:v>1.99794721407625</c:v>
                </c:pt>
                <c:pt idx="130">
                  <c:v>0.80185728250244404</c:v>
                </c:pt>
                <c:pt idx="131">
                  <c:v>0.21691104594330399</c:v>
                </c:pt>
                <c:pt idx="132">
                  <c:v>1.406353861193</c:v>
                </c:pt>
                <c:pt idx="133">
                  <c:v>2.5395894428150001</c:v>
                </c:pt>
                <c:pt idx="134">
                  <c:v>3.5851417399800001</c:v>
                </c:pt>
                <c:pt idx="135">
                  <c:v>3.0706744868040001</c:v>
                </c:pt>
                <c:pt idx="136">
                  <c:v>1.949951124145</c:v>
                </c:pt>
                <c:pt idx="137">
                  <c:v>0.80889540566999996</c:v>
                </c:pt>
                <c:pt idx="138">
                  <c:v>0.229325513196</c:v>
                </c:pt>
                <c:pt idx="139">
                  <c:v>1.4305962854350001</c:v>
                </c:pt>
                <c:pt idx="140">
                  <c:v>2.6212121212119999</c:v>
                </c:pt>
                <c:pt idx="141">
                  <c:v>3.830205278592</c:v>
                </c:pt>
                <c:pt idx="142">
                  <c:v>3.2765395894429998</c:v>
                </c:pt>
                <c:pt idx="143">
                  <c:v>2.0007820136849999</c:v>
                </c:pt>
                <c:pt idx="144">
                  <c:v>0.81700879765400003</c:v>
                </c:pt>
                <c:pt idx="145">
                  <c:v>0.23108504398800001</c:v>
                </c:pt>
                <c:pt idx="147">
                  <c:v>1.3989247311827999</c:v>
                </c:pt>
                <c:pt idx="148">
                  <c:v>2.5911045943304001</c:v>
                </c:pt>
                <c:pt idx="150">
                  <c:v>3.2468230694037201</c:v>
                </c:pt>
                <c:pt idx="151">
                  <c:v>1.99794721407625</c:v>
                </c:pt>
                <c:pt idx="152">
                  <c:v>0.80185728250244404</c:v>
                </c:pt>
                <c:pt idx="153">
                  <c:v>0.21691104594330399</c:v>
                </c:pt>
                <c:pt idx="154">
                  <c:v>1.406353861193</c:v>
                </c:pt>
                <c:pt idx="156">
                  <c:v>3.5851417399800001</c:v>
                </c:pt>
                <c:pt idx="157">
                  <c:v>3.0706744868040001</c:v>
                </c:pt>
                <c:pt idx="158">
                  <c:v>1.949951124145</c:v>
                </c:pt>
                <c:pt idx="159">
                  <c:v>0.80889540566999996</c:v>
                </c:pt>
                <c:pt idx="160">
                  <c:v>0.229325513196</c:v>
                </c:pt>
                <c:pt idx="161">
                  <c:v>1.4305962854350001</c:v>
                </c:pt>
                <c:pt idx="162">
                  <c:v>2.6212121212119999</c:v>
                </c:pt>
                <c:pt idx="163">
                  <c:v>3.830205278592</c:v>
                </c:pt>
                <c:pt idx="164">
                  <c:v>3.2765395894429998</c:v>
                </c:pt>
                <c:pt idx="165">
                  <c:v>2.0007820136849999</c:v>
                </c:pt>
                <c:pt idx="166">
                  <c:v>0.81700879765400003</c:v>
                </c:pt>
                <c:pt idx="167">
                  <c:v>0.23108504398800001</c:v>
                </c:pt>
              </c:numCache>
            </c:numRef>
          </c:xVal>
          <c:yVal>
            <c:numRef>
              <c:f>('[2]Eficiencia de saturación'!$B$4:$B$45,'[2]Eficiencia de saturación'!$H$4:$H$45,'[2]Eficiencia de saturación'!$N$4:$N$45,'[2]Eficiencia de saturación'!$T$4:$T$45)</c:f>
              <c:numCache>
                <c:formatCode>General</c:formatCode>
                <c:ptCount val="168"/>
                <c:pt idx="0">
                  <c:v>63.607706249398298</c:v>
                </c:pt>
                <c:pt idx="1">
                  <c:v>58.870491225892927</c:v>
                </c:pt>
                <c:pt idx="2">
                  <c:v>54.332319842511481</c:v>
                </c:pt>
                <c:pt idx="3">
                  <c:v>56.58186064622943</c:v>
                </c:pt>
                <c:pt idx="4">
                  <c:v>62.096825199624725</c:v>
                </c:pt>
                <c:pt idx="5">
                  <c:v>69.452654191914377</c:v>
                </c:pt>
                <c:pt idx="6">
                  <c:v>70.463985859502912</c:v>
                </c:pt>
                <c:pt idx="7">
                  <c:v>63.473881900049037</c:v>
                </c:pt>
                <c:pt idx="8">
                  <c:v>60.276993312723683</c:v>
                </c:pt>
                <c:pt idx="9">
                  <c:v>56.600282516896996</c:v>
                </c:pt>
                <c:pt idx="10">
                  <c:v>58.533770449022327</c:v>
                </c:pt>
                <c:pt idx="11">
                  <c:v>63.523378160402189</c:v>
                </c:pt>
                <c:pt idx="12">
                  <c:v>69.385852438401898</c:v>
                </c:pt>
                <c:pt idx="13">
                  <c:v>70.90323015302566</c:v>
                </c:pt>
                <c:pt idx="14">
                  <c:v>62.44977411409053</c:v>
                </c:pt>
                <c:pt idx="15">
                  <c:v>58.219281446608129</c:v>
                </c:pt>
                <c:pt idx="16">
                  <c:v>53.796370162285982</c:v>
                </c:pt>
                <c:pt idx="17">
                  <c:v>56.135967474204328</c:v>
                </c:pt>
                <c:pt idx="18">
                  <c:v>61.462045622615655</c:v>
                </c:pt>
                <c:pt idx="19">
                  <c:v>68.720959212949268</c:v>
                </c:pt>
                <c:pt idx="20">
                  <c:v>67.435007165160641</c:v>
                </c:pt>
                <c:pt idx="21">
                  <c:v>70.261378197649265</c:v>
                </c:pt>
                <c:pt idx="22">
                  <c:v>61.698347515092081</c:v>
                </c:pt>
                <c:pt idx="23">
                  <c:v>56.025783026497002</c:v>
                </c:pt>
                <c:pt idx="24">
                  <c:v>58.317508955983953</c:v>
                </c:pt>
                <c:pt idx="25">
                  <c:v>64.232873591627765</c:v>
                </c:pt>
                <c:pt idx="26">
                  <c:v>73.031455971060183</c:v>
                </c:pt>
                <c:pt idx="27">
                  <c:v>76.049747587157214</c:v>
                </c:pt>
                <c:pt idx="28">
                  <c:v>76.665286051106094</c:v>
                </c:pt>
                <c:pt idx="29">
                  <c:v>66.848459820313508</c:v>
                </c:pt>
                <c:pt idx="30">
                  <c:v>61.710014462967067</c:v>
                </c:pt>
                <c:pt idx="31">
                  <c:v>63.017809178296588</c:v>
                </c:pt>
                <c:pt idx="32">
                  <c:v>67.877616992429893</c:v>
                </c:pt>
                <c:pt idx="33">
                  <c:v>76.049511535060958</c:v>
                </c:pt>
                <c:pt idx="34">
                  <c:v>78.668450997737452</c:v>
                </c:pt>
                <c:pt idx="35">
                  <c:v>70.281610194841974</c:v>
                </c:pt>
                <c:pt idx="36">
                  <c:v>62.098157929928746</c:v>
                </c:pt>
                <c:pt idx="37">
                  <c:v>56.34593066993763</c:v>
                </c:pt>
                <c:pt idx="38">
                  <c:v>58.642373112625513</c:v>
                </c:pt>
                <c:pt idx="39">
                  <c:v>64.370033179285528</c:v>
                </c:pt>
                <c:pt idx="40">
                  <c:v>72.899310474778417</c:v>
                </c:pt>
                <c:pt idx="41">
                  <c:v>73.66397589828199</c:v>
                </c:pt>
                <c:pt idx="42">
                  <c:v>62.697280389069412</c:v>
                </c:pt>
                <c:pt idx="43">
                  <c:v>58.736727100663174</c:v>
                </c:pt>
                <c:pt idx="44">
                  <c:v>54.173763768343342</c:v>
                </c:pt>
                <c:pt idx="45">
                  <c:v>56.564499835505032</c:v>
                </c:pt>
                <c:pt idx="46">
                  <c:v>62.204851667277886</c:v>
                </c:pt>
                <c:pt idx="47">
                  <c:v>69.897208174568163</c:v>
                </c:pt>
                <c:pt idx="48">
                  <c:v>64.885612770406823</c:v>
                </c:pt>
                <c:pt idx="49">
                  <c:v>61.274356138204908</c:v>
                </c:pt>
                <c:pt idx="50">
                  <c:v>57.336323947197975</c:v>
                </c:pt>
                <c:pt idx="51">
                  <c:v>59.108784370455595</c:v>
                </c:pt>
                <c:pt idx="52">
                  <c:v>70.436883192861757</c:v>
                </c:pt>
                <c:pt idx="53">
                  <c:v>71.545449665677324</c:v>
                </c:pt>
                <c:pt idx="54">
                  <c:v>67.367590949963301</c:v>
                </c:pt>
                <c:pt idx="55">
                  <c:v>61.839906133386989</c:v>
                </c:pt>
                <c:pt idx="56">
                  <c:v>56.77917598860985</c:v>
                </c:pt>
                <c:pt idx="57">
                  <c:v>54.787481408000751</c:v>
                </c:pt>
                <c:pt idx="58">
                  <c:v>59.696391254865546</c:v>
                </c:pt>
                <c:pt idx="59">
                  <c:v>66.029648646520684</c:v>
                </c:pt>
                <c:pt idx="60">
                  <c:v>70.81245693147261</c:v>
                </c:pt>
                <c:pt idx="63">
                  <c:v>71.749910324477227</c:v>
                </c:pt>
                <c:pt idx="64">
                  <c:v>62.75178436346679</c:v>
                </c:pt>
                <c:pt idx="65">
                  <c:v>56.045087100042082</c:v>
                </c:pt>
                <c:pt idx="66">
                  <c:v>58.535499261613481</c:v>
                </c:pt>
                <c:pt idx="67">
                  <c:v>64.50972047944822</c:v>
                </c:pt>
                <c:pt idx="68">
                  <c:v>73.437625541817994</c:v>
                </c:pt>
                <c:pt idx="70">
                  <c:v>73.493953705802269</c:v>
                </c:pt>
                <c:pt idx="71">
                  <c:v>65.430263767950564</c:v>
                </c:pt>
                <c:pt idx="72">
                  <c:v>59.979464773549807</c:v>
                </c:pt>
                <c:pt idx="73">
                  <c:v>61.603523608823743</c:v>
                </c:pt>
                <c:pt idx="75">
                  <c:v>74.377651457631032</c:v>
                </c:pt>
                <c:pt idx="76">
                  <c:v>76.944337357665802</c:v>
                </c:pt>
                <c:pt idx="77">
                  <c:v>66.809569558673886</c:v>
                </c:pt>
                <c:pt idx="78">
                  <c:v>59.216731570571113</c:v>
                </c:pt>
                <c:pt idx="79">
                  <c:v>54.334042248671885</c:v>
                </c:pt>
                <c:pt idx="80">
                  <c:v>56.444187050964878</c:v>
                </c:pt>
                <c:pt idx="81">
                  <c:v>61.813265481320613</c:v>
                </c:pt>
                <c:pt idx="82">
                  <c:v>68.917342670804643</c:v>
                </c:pt>
                <c:pt idx="83">
                  <c:v>74.684361849210291</c:v>
                </c:pt>
                <c:pt idx="84">
                  <c:v>63.554764576400359</c:v>
                </c:pt>
                <c:pt idx="85">
                  <c:v>59.025365292538488</c:v>
                </c:pt>
                <c:pt idx="86">
                  <c:v>61.937926753513409</c:v>
                </c:pt>
                <c:pt idx="87">
                  <c:v>69.554104952461444</c:v>
                </c:pt>
                <c:pt idx="88">
                  <c:v>70.288709126653899</c:v>
                </c:pt>
                <c:pt idx="89">
                  <c:v>64.998292811840628</c:v>
                </c:pt>
                <c:pt idx="90">
                  <c:v>61.281357645134328</c:v>
                </c:pt>
                <c:pt idx="91">
                  <c:v>57.558227507892603</c:v>
                </c:pt>
                <c:pt idx="92">
                  <c:v>59.597301161006769</c:v>
                </c:pt>
                <c:pt idx="93">
                  <c:v>65.8114866912141</c:v>
                </c:pt>
                <c:pt idx="94">
                  <c:v>70.873758272224791</c:v>
                </c:pt>
                <c:pt idx="95">
                  <c:v>70.587539582759021</c:v>
                </c:pt>
                <c:pt idx="96">
                  <c:v>62.950248712506571</c:v>
                </c:pt>
                <c:pt idx="97">
                  <c:v>59.185592037270162</c:v>
                </c:pt>
                <c:pt idx="98">
                  <c:v>54.802418966607512</c:v>
                </c:pt>
                <c:pt idx="99">
                  <c:v>56.980399425656202</c:v>
                </c:pt>
                <c:pt idx="100">
                  <c:v>62.598994270940153</c:v>
                </c:pt>
                <c:pt idx="101">
                  <c:v>70.19993278491259</c:v>
                </c:pt>
                <c:pt idx="102">
                  <c:v>71.133411094869416</c:v>
                </c:pt>
                <c:pt idx="105">
                  <c:v>70.322687189916934</c:v>
                </c:pt>
                <c:pt idx="106">
                  <c:v>61.546063574335221</c:v>
                </c:pt>
                <c:pt idx="107">
                  <c:v>56.24942686969743</c:v>
                </c:pt>
                <c:pt idx="109">
                  <c:v>64.665595839455932</c:v>
                </c:pt>
                <c:pt idx="110">
                  <c:v>73.009446673500491</c:v>
                </c:pt>
                <c:pt idx="111">
                  <c:v>76.43149844025028</c:v>
                </c:pt>
                <c:pt idx="112">
                  <c:v>71.826726271466569</c:v>
                </c:pt>
                <c:pt idx="113">
                  <c:v>64.51071643648288</c:v>
                </c:pt>
                <c:pt idx="114">
                  <c:v>59.666116558037096</c:v>
                </c:pt>
                <c:pt idx="115">
                  <c:v>61.552139519319368</c:v>
                </c:pt>
                <c:pt idx="117">
                  <c:v>74.136842816640964</c:v>
                </c:pt>
                <c:pt idx="118">
                  <c:v>75.698775806966609</c:v>
                </c:pt>
                <c:pt idx="119">
                  <c:v>70.596362583639134</c:v>
                </c:pt>
                <c:pt idx="120">
                  <c:v>61.661884102505518</c:v>
                </c:pt>
                <c:pt idx="121">
                  <c:v>56.828650865442867</c:v>
                </c:pt>
                <c:pt idx="122">
                  <c:v>58.851170216198703</c:v>
                </c:pt>
                <c:pt idx="123">
                  <c:v>64.640490118660281</c:v>
                </c:pt>
                <c:pt idx="124">
                  <c:v>73.552802204050209</c:v>
                </c:pt>
                <c:pt idx="125">
                  <c:v>76.684929760103714</c:v>
                </c:pt>
                <c:pt idx="126">
                  <c:v>60.535553726440398</c:v>
                </c:pt>
                <c:pt idx="127">
                  <c:v>58.581336480441863</c:v>
                </c:pt>
                <c:pt idx="128">
                  <c:v>56.78200543874722</c:v>
                </c:pt>
                <c:pt idx="129">
                  <c:v>62.286458517847677</c:v>
                </c:pt>
                <c:pt idx="130">
                  <c:v>69.097268547752861</c:v>
                </c:pt>
                <c:pt idx="131">
                  <c:v>70.191805405267985</c:v>
                </c:pt>
                <c:pt idx="132">
                  <c:v>62.664924881718811</c:v>
                </c:pt>
                <c:pt idx="133">
                  <c:v>62.326619477714452</c:v>
                </c:pt>
                <c:pt idx="134">
                  <c:v>57.804605998058179</c:v>
                </c:pt>
                <c:pt idx="135">
                  <c:v>59.516517500311572</c:v>
                </c:pt>
                <c:pt idx="136">
                  <c:v>64.469728489735147</c:v>
                </c:pt>
                <c:pt idx="137">
                  <c:v>69.983195956281847</c:v>
                </c:pt>
                <c:pt idx="138">
                  <c:v>68.146773951938826</c:v>
                </c:pt>
                <c:pt idx="139">
                  <c:v>61.045061839767158</c:v>
                </c:pt>
                <c:pt idx="140">
                  <c:v>58.635117315107735</c:v>
                </c:pt>
                <c:pt idx="141">
                  <c:v>54.451929414117515</c:v>
                </c:pt>
                <c:pt idx="142">
                  <c:v>56.649034877491857</c:v>
                </c:pt>
                <c:pt idx="143">
                  <c:v>62.119059621236595</c:v>
                </c:pt>
                <c:pt idx="144">
                  <c:v>69.797891476370211</c:v>
                </c:pt>
                <c:pt idx="145">
                  <c:v>70.29454169095834</c:v>
                </c:pt>
                <c:pt idx="147">
                  <c:v>73.86835860997094</c:v>
                </c:pt>
                <c:pt idx="148">
                  <c:v>62.425136040533815</c:v>
                </c:pt>
                <c:pt idx="150">
                  <c:v>58.231696734331265</c:v>
                </c:pt>
                <c:pt idx="151">
                  <c:v>63.980686170162102</c:v>
                </c:pt>
                <c:pt idx="152">
                  <c:v>73.167411030330769</c:v>
                </c:pt>
                <c:pt idx="153">
                  <c:v>76.493282923189511</c:v>
                </c:pt>
                <c:pt idx="154">
                  <c:v>73.100753241513601</c:v>
                </c:pt>
                <c:pt idx="156">
                  <c:v>59.434690133410939</c:v>
                </c:pt>
                <c:pt idx="157">
                  <c:v>61.267284339148674</c:v>
                </c:pt>
                <c:pt idx="158">
                  <c:v>66.689138831531864</c:v>
                </c:pt>
                <c:pt idx="159">
                  <c:v>73.454722864774482</c:v>
                </c:pt>
                <c:pt idx="160">
                  <c:v>74.006501157960798</c:v>
                </c:pt>
                <c:pt idx="161">
                  <c:v>71.762738873701466</c:v>
                </c:pt>
                <c:pt idx="162">
                  <c:v>62.217535015881765</c:v>
                </c:pt>
                <c:pt idx="163">
                  <c:v>56.733977010361528</c:v>
                </c:pt>
                <c:pt idx="164">
                  <c:v>58.854383877422642</c:v>
                </c:pt>
                <c:pt idx="165">
                  <c:v>64.390093187299343</c:v>
                </c:pt>
                <c:pt idx="166">
                  <c:v>72.809847651102729</c:v>
                </c:pt>
                <c:pt idx="167">
                  <c:v>75.717513777825587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1D-49E2-B38B-3F95B689D9D3}"/>
            </c:ext>
          </c:extLst>
        </c:ser>
        <c:ser>
          <c:idx val="1"/>
          <c:order val="1"/>
          <c:tx>
            <c:strRef>
              <c:f>'[2]Eficiencia de saturación'!$D$2:$E$2</c:f>
              <c:strCache>
                <c:ptCount val="1"/>
                <c:pt idx="0">
                  <c:v>Old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2.8125971773232891E-2"/>
                  <c:y val="-0.119772792835522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('[2]Eficiencia de saturación'!$D$4:$D$45,'[2]Eficiencia de saturación'!$J$4:$J$45,'[2]Eficiencia de saturación'!$P$4:$P$45,'[2]Eficiencia de saturación'!$V$4:$V$45)</c:f>
              <c:numCache>
                <c:formatCode>General</c:formatCode>
                <c:ptCount val="168"/>
                <c:pt idx="0">
                  <c:v>1.4081133919840001</c:v>
                </c:pt>
                <c:pt idx="1">
                  <c:v>2.5790811339199999</c:v>
                </c:pt>
                <c:pt idx="2">
                  <c:v>3.6541544477030001</c:v>
                </c:pt>
                <c:pt idx="3">
                  <c:v>3.0896383186710001</c:v>
                </c:pt>
                <c:pt idx="4">
                  <c:v>1.9937438905180001</c:v>
                </c:pt>
                <c:pt idx="5">
                  <c:v>0.81906158357799996</c:v>
                </c:pt>
                <c:pt idx="6">
                  <c:v>0.20136852394900001</c:v>
                </c:pt>
                <c:pt idx="7">
                  <c:v>1.3117302052790001</c:v>
                </c:pt>
                <c:pt idx="8">
                  <c:v>2.4391006842620002</c:v>
                </c:pt>
                <c:pt idx="9">
                  <c:v>3.5258064516130001</c:v>
                </c:pt>
                <c:pt idx="10">
                  <c:v>2.962365591398</c:v>
                </c:pt>
                <c:pt idx="11">
                  <c:v>1.88357771261</c:v>
                </c:pt>
                <c:pt idx="12">
                  <c:v>0.775366568915</c:v>
                </c:pt>
                <c:pt idx="13">
                  <c:v>0.19657869012699999</c:v>
                </c:pt>
                <c:pt idx="14">
                  <c:v>1.3294232649069999</c:v>
                </c:pt>
                <c:pt idx="15">
                  <c:v>2.064516129032</c:v>
                </c:pt>
                <c:pt idx="16">
                  <c:v>3.360997067449</c:v>
                </c:pt>
                <c:pt idx="17">
                  <c:v>2.565200391007</c:v>
                </c:pt>
                <c:pt idx="18">
                  <c:v>1.8101661779080001</c:v>
                </c:pt>
                <c:pt idx="19">
                  <c:v>0.77448680351900001</c:v>
                </c:pt>
                <c:pt idx="20">
                  <c:v>0.183186705767</c:v>
                </c:pt>
                <c:pt idx="21">
                  <c:v>1.4081133919840001</c:v>
                </c:pt>
                <c:pt idx="22">
                  <c:v>2.5790811339199999</c:v>
                </c:pt>
                <c:pt idx="23">
                  <c:v>3.6541544477030001</c:v>
                </c:pt>
                <c:pt idx="24">
                  <c:v>3.0896383186710001</c:v>
                </c:pt>
                <c:pt idx="25">
                  <c:v>1.9937438905180001</c:v>
                </c:pt>
                <c:pt idx="26">
                  <c:v>0.81906158357799996</c:v>
                </c:pt>
                <c:pt idx="27">
                  <c:v>0.20136852394900001</c:v>
                </c:pt>
                <c:pt idx="28">
                  <c:v>1.3117302052790001</c:v>
                </c:pt>
                <c:pt idx="29">
                  <c:v>2.4391006842620002</c:v>
                </c:pt>
                <c:pt idx="30">
                  <c:v>3.5258064516130001</c:v>
                </c:pt>
                <c:pt idx="31">
                  <c:v>2.962365591398</c:v>
                </c:pt>
                <c:pt idx="32">
                  <c:v>1.88357771261</c:v>
                </c:pt>
                <c:pt idx="33">
                  <c:v>0.775366568915</c:v>
                </c:pt>
                <c:pt idx="34">
                  <c:v>0.19657869012699999</c:v>
                </c:pt>
                <c:pt idx="35">
                  <c:v>1.3294232649069999</c:v>
                </c:pt>
                <c:pt idx="36">
                  <c:v>2.064516129032</c:v>
                </c:pt>
                <c:pt idx="37">
                  <c:v>3.360997067449</c:v>
                </c:pt>
                <c:pt idx="38">
                  <c:v>2.565200391007</c:v>
                </c:pt>
                <c:pt idx="39">
                  <c:v>1.8101661779080001</c:v>
                </c:pt>
                <c:pt idx="40">
                  <c:v>0.77448680351900001</c:v>
                </c:pt>
                <c:pt idx="41">
                  <c:v>0.183186705767</c:v>
                </c:pt>
                <c:pt idx="42">
                  <c:v>1.382502443793</c:v>
                </c:pt>
                <c:pt idx="43">
                  <c:v>2.499315738025</c:v>
                </c:pt>
                <c:pt idx="44">
                  <c:v>3.4761485826</c:v>
                </c:pt>
                <c:pt idx="45">
                  <c:v>2.959335288368</c:v>
                </c:pt>
                <c:pt idx="46">
                  <c:v>1.9491691104590001</c:v>
                </c:pt>
                <c:pt idx="47">
                  <c:v>0.78914956011699999</c:v>
                </c:pt>
                <c:pt idx="48">
                  <c:v>0.20195503421300001</c:v>
                </c:pt>
                <c:pt idx="49">
                  <c:v>1.270478983382</c:v>
                </c:pt>
                <c:pt idx="50">
                  <c:v>2.3377321603130001</c:v>
                </c:pt>
                <c:pt idx="51">
                  <c:v>3.3824046920819999</c:v>
                </c:pt>
                <c:pt idx="52">
                  <c:v>2.8762463343109999</c:v>
                </c:pt>
                <c:pt idx="53">
                  <c:v>1.815542521994</c:v>
                </c:pt>
                <c:pt idx="54">
                  <c:v>0.73460410557199995</c:v>
                </c:pt>
                <c:pt idx="55">
                  <c:v>0.17741935483900001</c:v>
                </c:pt>
                <c:pt idx="56">
                  <c:v>1.309677419355</c:v>
                </c:pt>
                <c:pt idx="57">
                  <c:v>2.002737047898</c:v>
                </c:pt>
                <c:pt idx="58">
                  <c:v>3.3223851417399999</c:v>
                </c:pt>
                <c:pt idx="59">
                  <c:v>2.4770283479959998</c:v>
                </c:pt>
                <c:pt idx="60">
                  <c:v>1.735679374389</c:v>
                </c:pt>
                <c:pt idx="61">
                  <c:v>0.74017595307899997</c:v>
                </c:pt>
                <c:pt idx="62">
                  <c:v>0.181231671554</c:v>
                </c:pt>
                <c:pt idx="63">
                  <c:v>1.382502443793</c:v>
                </c:pt>
                <c:pt idx="64">
                  <c:v>2.499315738025</c:v>
                </c:pt>
                <c:pt idx="65">
                  <c:v>3.4761485826</c:v>
                </c:pt>
                <c:pt idx="66">
                  <c:v>2.959335288368</c:v>
                </c:pt>
                <c:pt idx="67">
                  <c:v>1.9491691104590001</c:v>
                </c:pt>
                <c:pt idx="68">
                  <c:v>0.78914956011699999</c:v>
                </c:pt>
                <c:pt idx="69">
                  <c:v>0.20195503421300001</c:v>
                </c:pt>
                <c:pt idx="70">
                  <c:v>1.270478983382</c:v>
                </c:pt>
                <c:pt idx="71">
                  <c:v>2.3377321603130001</c:v>
                </c:pt>
                <c:pt idx="72">
                  <c:v>3.3824046920819999</c:v>
                </c:pt>
                <c:pt idx="73">
                  <c:v>2.8762463343109999</c:v>
                </c:pt>
                <c:pt idx="74">
                  <c:v>1.815542521994</c:v>
                </c:pt>
                <c:pt idx="75">
                  <c:v>0.73460410557199995</c:v>
                </c:pt>
                <c:pt idx="76">
                  <c:v>0.17741935483900001</c:v>
                </c:pt>
                <c:pt idx="77">
                  <c:v>1.309677419355</c:v>
                </c:pt>
                <c:pt idx="78">
                  <c:v>2.002737047898</c:v>
                </c:pt>
                <c:pt idx="81">
                  <c:v>1.735679374389</c:v>
                </c:pt>
                <c:pt idx="82">
                  <c:v>0.74017595307899997</c:v>
                </c:pt>
                <c:pt idx="83">
                  <c:v>0.181231671554</c:v>
                </c:pt>
                <c:pt idx="84">
                  <c:v>1.368035190616</c:v>
                </c:pt>
                <c:pt idx="85">
                  <c:v>2.45376344086</c:v>
                </c:pt>
                <c:pt idx="86">
                  <c:v>3.4400782013689999</c:v>
                </c:pt>
                <c:pt idx="87">
                  <c:v>2.8994134897360002</c:v>
                </c:pt>
                <c:pt idx="88">
                  <c:v>1.889051808407</c:v>
                </c:pt>
                <c:pt idx="89">
                  <c:v>0.79511241446699998</c:v>
                </c:pt>
                <c:pt idx="90">
                  <c:v>0.19442815249299999</c:v>
                </c:pt>
                <c:pt idx="91">
                  <c:v>1.2459433040079999</c:v>
                </c:pt>
                <c:pt idx="92">
                  <c:v>2.29257086999</c:v>
                </c:pt>
                <c:pt idx="93">
                  <c:v>3.351319648094</c:v>
                </c:pt>
                <c:pt idx="94">
                  <c:v>2.8052785923750001</c:v>
                </c:pt>
                <c:pt idx="95">
                  <c:v>1.7800586510259999</c:v>
                </c:pt>
                <c:pt idx="96">
                  <c:v>0.71593352883700001</c:v>
                </c:pt>
                <c:pt idx="97">
                  <c:v>0.175757575758</c:v>
                </c:pt>
                <c:pt idx="98">
                  <c:v>1.237927663734</c:v>
                </c:pt>
                <c:pt idx="99">
                  <c:v>1.8660801564030001</c:v>
                </c:pt>
                <c:pt idx="100">
                  <c:v>3.6600195503420001</c:v>
                </c:pt>
                <c:pt idx="101">
                  <c:v>2.415444770283</c:v>
                </c:pt>
                <c:pt idx="102">
                  <c:v>1.62541544477</c:v>
                </c:pt>
                <c:pt idx="103">
                  <c:v>0.71769305962899999</c:v>
                </c:pt>
                <c:pt idx="104">
                  <c:v>0.17165200390999999</c:v>
                </c:pt>
                <c:pt idx="105">
                  <c:v>1.368035190616</c:v>
                </c:pt>
                <c:pt idx="106">
                  <c:v>2.45376344086</c:v>
                </c:pt>
                <c:pt idx="107">
                  <c:v>3.4400782013689999</c:v>
                </c:pt>
                <c:pt idx="108">
                  <c:v>2.8994134897360002</c:v>
                </c:pt>
                <c:pt idx="109">
                  <c:v>1.889051808407</c:v>
                </c:pt>
                <c:pt idx="110">
                  <c:v>0.79511241446699998</c:v>
                </c:pt>
                <c:pt idx="111">
                  <c:v>0.19442815249299999</c:v>
                </c:pt>
                <c:pt idx="112">
                  <c:v>1.2459433040079999</c:v>
                </c:pt>
                <c:pt idx="113">
                  <c:v>2.29257086999</c:v>
                </c:pt>
                <c:pt idx="114">
                  <c:v>3.351319648094</c:v>
                </c:pt>
                <c:pt idx="115">
                  <c:v>2.8052785923750001</c:v>
                </c:pt>
                <c:pt idx="116">
                  <c:v>1.7800586510259999</c:v>
                </c:pt>
                <c:pt idx="117">
                  <c:v>0.71593352883700001</c:v>
                </c:pt>
                <c:pt idx="118">
                  <c:v>0.175757575758</c:v>
                </c:pt>
                <c:pt idx="119">
                  <c:v>1.237927663734</c:v>
                </c:pt>
                <c:pt idx="120">
                  <c:v>1.8660801564030001</c:v>
                </c:pt>
                <c:pt idx="121">
                  <c:v>3.6600195503420001</c:v>
                </c:pt>
                <c:pt idx="122">
                  <c:v>2.415444770283</c:v>
                </c:pt>
                <c:pt idx="123">
                  <c:v>1.62541544477</c:v>
                </c:pt>
                <c:pt idx="124">
                  <c:v>0.71769305962899999</c:v>
                </c:pt>
                <c:pt idx="125">
                  <c:v>0.17165200390999999</c:v>
                </c:pt>
                <c:pt idx="126">
                  <c:v>1.2940371456499999</c:v>
                </c:pt>
                <c:pt idx="127">
                  <c:v>2.3663734115350001</c:v>
                </c:pt>
                <c:pt idx="128">
                  <c:v>3.3498533724340001</c:v>
                </c:pt>
                <c:pt idx="129">
                  <c:v>3.0881720430109998</c:v>
                </c:pt>
                <c:pt idx="130">
                  <c:v>1.884066471163</c:v>
                </c:pt>
                <c:pt idx="131">
                  <c:v>0.76207233626600002</c:v>
                </c:pt>
                <c:pt idx="132">
                  <c:v>0.190811339198</c:v>
                </c:pt>
                <c:pt idx="133">
                  <c:v>1.220136852395</c:v>
                </c:pt>
                <c:pt idx="134">
                  <c:v>2.2460410557179999</c:v>
                </c:pt>
                <c:pt idx="135">
                  <c:v>3.2700879765400002</c:v>
                </c:pt>
                <c:pt idx="136">
                  <c:v>2.7462365591400002</c:v>
                </c:pt>
                <c:pt idx="137">
                  <c:v>1.7350928641250001</c:v>
                </c:pt>
                <c:pt idx="138">
                  <c:v>0.70127077223900003</c:v>
                </c:pt>
                <c:pt idx="139">
                  <c:v>0.17360703812299999</c:v>
                </c:pt>
                <c:pt idx="140">
                  <c:v>1.1769305962850001</c:v>
                </c:pt>
                <c:pt idx="141">
                  <c:v>1.7464320625609999</c:v>
                </c:pt>
                <c:pt idx="142">
                  <c:v>3.7235581622680001</c:v>
                </c:pt>
                <c:pt idx="143">
                  <c:v>2.4003910068429999</c:v>
                </c:pt>
                <c:pt idx="144">
                  <c:v>1.539198435973</c:v>
                </c:pt>
                <c:pt idx="145">
                  <c:v>0.68719452590399999</c:v>
                </c:pt>
                <c:pt idx="146">
                  <c:v>0.16383186705800001</c:v>
                </c:pt>
                <c:pt idx="147">
                  <c:v>1.2940371456499999</c:v>
                </c:pt>
                <c:pt idx="148">
                  <c:v>2.3663734115350001</c:v>
                </c:pt>
                <c:pt idx="149">
                  <c:v>3.3498533724340001</c:v>
                </c:pt>
                <c:pt idx="150">
                  <c:v>3.0881720430109998</c:v>
                </c:pt>
                <c:pt idx="151">
                  <c:v>1.884066471163</c:v>
                </c:pt>
                <c:pt idx="152">
                  <c:v>0.76207233626600002</c:v>
                </c:pt>
                <c:pt idx="153">
                  <c:v>0.190811339198</c:v>
                </c:pt>
                <c:pt idx="154">
                  <c:v>1.220136852395</c:v>
                </c:pt>
                <c:pt idx="155">
                  <c:v>2.2460410557179999</c:v>
                </c:pt>
                <c:pt idx="156">
                  <c:v>3.2700879765400002</c:v>
                </c:pt>
                <c:pt idx="157">
                  <c:v>2.7462365591400002</c:v>
                </c:pt>
                <c:pt idx="158">
                  <c:v>1.7350928641250001</c:v>
                </c:pt>
                <c:pt idx="159">
                  <c:v>0.70127077223900003</c:v>
                </c:pt>
                <c:pt idx="160">
                  <c:v>0.17360703812299999</c:v>
                </c:pt>
                <c:pt idx="161">
                  <c:v>1.1769305962850001</c:v>
                </c:pt>
                <c:pt idx="162">
                  <c:v>1.7464320625609999</c:v>
                </c:pt>
                <c:pt idx="163">
                  <c:v>3.7235581622680001</c:v>
                </c:pt>
                <c:pt idx="164">
                  <c:v>2.4003910068429999</c:v>
                </c:pt>
                <c:pt idx="165">
                  <c:v>1.539198435973</c:v>
                </c:pt>
                <c:pt idx="166">
                  <c:v>0.68719452590399999</c:v>
                </c:pt>
                <c:pt idx="167">
                  <c:v>0.16383186705800001</c:v>
                </c:pt>
              </c:numCache>
            </c:numRef>
          </c:xVal>
          <c:yVal>
            <c:numRef>
              <c:f>('[2]Eficiencia de saturación'!$E$4:$E$45,'[2]Eficiencia de saturación'!$K$4:$K$45,'[2]Eficiencia de saturación'!$Q$4:$Q$45,'[2]Eficiencia de saturación'!$W$4:$W$45)</c:f>
              <c:numCache>
                <c:formatCode>General</c:formatCode>
                <c:ptCount val="168"/>
                <c:pt idx="0">
                  <c:v>68.58834515488708</c:v>
                </c:pt>
                <c:pt idx="1">
                  <c:v>65.722437651949676</c:v>
                </c:pt>
                <c:pt idx="2">
                  <c:v>64.439469718013555</c:v>
                </c:pt>
                <c:pt idx="3">
                  <c:v>65.542915820673215</c:v>
                </c:pt>
                <c:pt idx="4">
                  <c:v>69.582769049773404</c:v>
                </c:pt>
                <c:pt idx="5">
                  <c:v>72.83758109522374</c:v>
                </c:pt>
                <c:pt idx="6">
                  <c:v>71.865230758871974</c:v>
                </c:pt>
                <c:pt idx="7">
                  <c:v>67.673160503338735</c:v>
                </c:pt>
                <c:pt idx="8">
                  <c:v>68.451262118649694</c:v>
                </c:pt>
                <c:pt idx="9">
                  <c:v>67.075253031254817</c:v>
                </c:pt>
                <c:pt idx="10">
                  <c:v>68.336062937413615</c:v>
                </c:pt>
                <c:pt idx="11">
                  <c:v>70.987775874113964</c:v>
                </c:pt>
                <c:pt idx="12">
                  <c:v>73.075544023853695</c:v>
                </c:pt>
                <c:pt idx="13">
                  <c:v>72.168580628227247</c:v>
                </c:pt>
                <c:pt idx="14">
                  <c:v>70.200699844140075</c:v>
                </c:pt>
                <c:pt idx="15">
                  <c:v>72.000165670475724</c:v>
                </c:pt>
                <c:pt idx="16">
                  <c:v>72.998575311911793</c:v>
                </c:pt>
                <c:pt idx="17">
                  <c:v>74.013359176994868</c:v>
                </c:pt>
                <c:pt idx="18">
                  <c:v>74.927382110544656</c:v>
                </c:pt>
                <c:pt idx="19">
                  <c:v>78.217560407275712</c:v>
                </c:pt>
                <c:pt idx="20">
                  <c:v>77.730519419213721</c:v>
                </c:pt>
                <c:pt idx="21">
                  <c:v>73.235227762182646</c:v>
                </c:pt>
                <c:pt idx="22">
                  <c:v>69.321170401705217</c:v>
                </c:pt>
                <c:pt idx="23">
                  <c:v>66.37036187346898</c:v>
                </c:pt>
                <c:pt idx="24">
                  <c:v>67.21172550103887</c:v>
                </c:pt>
                <c:pt idx="25">
                  <c:v>71.119614412424667</c:v>
                </c:pt>
                <c:pt idx="26">
                  <c:v>73.708342273555331</c:v>
                </c:pt>
                <c:pt idx="27">
                  <c:v>74.611429737260536</c:v>
                </c:pt>
                <c:pt idx="28">
                  <c:v>74.206603446959591</c:v>
                </c:pt>
                <c:pt idx="29">
                  <c:v>68.562368594591319</c:v>
                </c:pt>
                <c:pt idx="30">
                  <c:v>65.946092816155982</c:v>
                </c:pt>
                <c:pt idx="31">
                  <c:v>68.376448198857915</c:v>
                </c:pt>
                <c:pt idx="32">
                  <c:v>70.398214804782171</c:v>
                </c:pt>
                <c:pt idx="33">
                  <c:v>73.954040589473095</c:v>
                </c:pt>
                <c:pt idx="34">
                  <c:v>74.044599143755804</c:v>
                </c:pt>
                <c:pt idx="35">
                  <c:v>78.976822304629124</c:v>
                </c:pt>
                <c:pt idx="36">
                  <c:v>72.485437772079578</c:v>
                </c:pt>
                <c:pt idx="37">
                  <c:v>70.508368159434895</c:v>
                </c:pt>
                <c:pt idx="38">
                  <c:v>74.521095562308773</c:v>
                </c:pt>
                <c:pt idx="39">
                  <c:v>75.792525785612526</c:v>
                </c:pt>
                <c:pt idx="40">
                  <c:v>79.070601654819313</c:v>
                </c:pt>
                <c:pt idx="41">
                  <c:v>79.881065020103861</c:v>
                </c:pt>
                <c:pt idx="42">
                  <c:v>69.37222723005398</c:v>
                </c:pt>
                <c:pt idx="43">
                  <c:v>67.689777363497257</c:v>
                </c:pt>
                <c:pt idx="44">
                  <c:v>66.724204327269391</c:v>
                </c:pt>
                <c:pt idx="45">
                  <c:v>67.708761703346653</c:v>
                </c:pt>
                <c:pt idx="46">
                  <c:v>70.376859101824834</c:v>
                </c:pt>
                <c:pt idx="47">
                  <c:v>74.264171864487693</c:v>
                </c:pt>
                <c:pt idx="48">
                  <c:v>73.153435366190905</c:v>
                </c:pt>
                <c:pt idx="49">
                  <c:v>69.327282191225194</c:v>
                </c:pt>
                <c:pt idx="50">
                  <c:v>68.452649122242491</c:v>
                </c:pt>
                <c:pt idx="51">
                  <c:v>68.004942115784431</c:v>
                </c:pt>
                <c:pt idx="52">
                  <c:v>68.400987783210169</c:v>
                </c:pt>
                <c:pt idx="53">
                  <c:v>71.673196862916612</c:v>
                </c:pt>
                <c:pt idx="54">
                  <c:v>72.872033517068928</c:v>
                </c:pt>
                <c:pt idx="55">
                  <c:v>73.189611598031192</c:v>
                </c:pt>
                <c:pt idx="56">
                  <c:v>72.390507269927113</c:v>
                </c:pt>
                <c:pt idx="57">
                  <c:v>69.858602694181087</c:v>
                </c:pt>
                <c:pt idx="58">
                  <c:v>70.484826918667494</c:v>
                </c:pt>
                <c:pt idx="59">
                  <c:v>74.749723690350578</c:v>
                </c:pt>
                <c:pt idx="60">
                  <c:v>78.28895829204744</c:v>
                </c:pt>
                <c:pt idx="61">
                  <c:v>80.573374932963844</c:v>
                </c:pt>
                <c:pt idx="62">
                  <c:v>79.93759294123349</c:v>
                </c:pt>
                <c:pt idx="63">
                  <c:v>73.13671764946946</c:v>
                </c:pt>
                <c:pt idx="64">
                  <c:v>67.975042226450284</c:v>
                </c:pt>
                <c:pt idx="65">
                  <c:v>65.310087640589074</c:v>
                </c:pt>
                <c:pt idx="66">
                  <c:v>65.783772846954491</c:v>
                </c:pt>
                <c:pt idx="67">
                  <c:v>69.820079934214434</c:v>
                </c:pt>
                <c:pt idx="68">
                  <c:v>73.923924357217501</c:v>
                </c:pt>
                <c:pt idx="69">
                  <c:v>75.337795062871109</c:v>
                </c:pt>
                <c:pt idx="70">
                  <c:v>72.759544348854661</c:v>
                </c:pt>
                <c:pt idx="71">
                  <c:v>69.653963446989252</c:v>
                </c:pt>
                <c:pt idx="72">
                  <c:v>67.75810017793205</c:v>
                </c:pt>
                <c:pt idx="73">
                  <c:v>67.824162078610684</c:v>
                </c:pt>
                <c:pt idx="74">
                  <c:v>71.113537276869422</c:v>
                </c:pt>
                <c:pt idx="75">
                  <c:v>73.8670250901787</c:v>
                </c:pt>
                <c:pt idx="76">
                  <c:v>74.12592357320014</c:v>
                </c:pt>
                <c:pt idx="77">
                  <c:v>78.553991704964815</c:v>
                </c:pt>
                <c:pt idx="78">
                  <c:v>72.900696839725668</c:v>
                </c:pt>
                <c:pt idx="81">
                  <c:v>76.50173831114742</c:v>
                </c:pt>
                <c:pt idx="82">
                  <c:v>79.411361223289944</c:v>
                </c:pt>
                <c:pt idx="83">
                  <c:v>80.591059990454767</c:v>
                </c:pt>
                <c:pt idx="84">
                  <c:v>69.13752732379254</c:v>
                </c:pt>
                <c:pt idx="85">
                  <c:v>66.827073901790783</c:v>
                </c:pt>
                <c:pt idx="86">
                  <c:v>66.629112259183657</c:v>
                </c:pt>
                <c:pt idx="87">
                  <c:v>66.341696940784246</c:v>
                </c:pt>
                <c:pt idx="88">
                  <c:v>69.00041261113499</c:v>
                </c:pt>
                <c:pt idx="89">
                  <c:v>72.547489621383193</c:v>
                </c:pt>
                <c:pt idx="90">
                  <c:v>71.460818544573257</c:v>
                </c:pt>
                <c:pt idx="91">
                  <c:v>69.104889900122032</c:v>
                </c:pt>
                <c:pt idx="92">
                  <c:v>67.701100434966634</c:v>
                </c:pt>
                <c:pt idx="93">
                  <c:v>66.909951388210274</c:v>
                </c:pt>
                <c:pt idx="94">
                  <c:v>68.289145133564617</c:v>
                </c:pt>
                <c:pt idx="95">
                  <c:v>70.240564487529866</c:v>
                </c:pt>
                <c:pt idx="96">
                  <c:v>71.689172177204242</c:v>
                </c:pt>
                <c:pt idx="97">
                  <c:v>69.897661180940247</c:v>
                </c:pt>
                <c:pt idx="98">
                  <c:v>73.825941919604844</c:v>
                </c:pt>
                <c:pt idx="99">
                  <c:v>71.709854689961873</c:v>
                </c:pt>
                <c:pt idx="100">
                  <c:v>72.289444007297163</c:v>
                </c:pt>
                <c:pt idx="101">
                  <c:v>74.55250489338421</c:v>
                </c:pt>
                <c:pt idx="102">
                  <c:v>77.113649110308486</c:v>
                </c:pt>
                <c:pt idx="103">
                  <c:v>73.744211445541396</c:v>
                </c:pt>
                <c:pt idx="104">
                  <c:v>77.373922438334731</c:v>
                </c:pt>
                <c:pt idx="105">
                  <c:v>71.102574056486148</c:v>
                </c:pt>
                <c:pt idx="106">
                  <c:v>66.593641360480689</c:v>
                </c:pt>
                <c:pt idx="107">
                  <c:v>65.106116656009803</c:v>
                </c:pt>
                <c:pt idx="108">
                  <c:v>68.575862102935886</c:v>
                </c:pt>
                <c:pt idx="109">
                  <c:v>71.076316541951684</c:v>
                </c:pt>
                <c:pt idx="110">
                  <c:v>73.334618436289219</c:v>
                </c:pt>
                <c:pt idx="111">
                  <c:v>73.253983247652386</c:v>
                </c:pt>
                <c:pt idx="112">
                  <c:v>70.095760243559823</c:v>
                </c:pt>
                <c:pt idx="113">
                  <c:v>67.296876734552654</c:v>
                </c:pt>
                <c:pt idx="114">
                  <c:v>65.591352366305145</c:v>
                </c:pt>
                <c:pt idx="115">
                  <c:v>67.548299824681095</c:v>
                </c:pt>
                <c:pt idx="116">
                  <c:v>70.120346505658688</c:v>
                </c:pt>
                <c:pt idx="117">
                  <c:v>72.376790121746964</c:v>
                </c:pt>
                <c:pt idx="118">
                  <c:v>72.729983883630041</c:v>
                </c:pt>
                <c:pt idx="119">
                  <c:v>78.083825917337251</c:v>
                </c:pt>
                <c:pt idx="120">
                  <c:v>72.630910922824299</c:v>
                </c:pt>
                <c:pt idx="121">
                  <c:v>69.623590026231199</c:v>
                </c:pt>
                <c:pt idx="122">
                  <c:v>74.054569144280919</c:v>
                </c:pt>
                <c:pt idx="123">
                  <c:v>72.612463802000093</c:v>
                </c:pt>
                <c:pt idx="124">
                  <c:v>73.620805734374798</c:v>
                </c:pt>
                <c:pt idx="125">
                  <c:v>79.183402087047838</c:v>
                </c:pt>
                <c:pt idx="126">
                  <c:v>63.751604415374238</c:v>
                </c:pt>
                <c:pt idx="127">
                  <c:v>66.28520611056922</c:v>
                </c:pt>
                <c:pt idx="128">
                  <c:v>66.596980548492212</c:v>
                </c:pt>
                <c:pt idx="129">
                  <c:v>66.723619596612266</c:v>
                </c:pt>
                <c:pt idx="130">
                  <c:v>70.604754881502032</c:v>
                </c:pt>
                <c:pt idx="131">
                  <c:v>73.312363311782619</c:v>
                </c:pt>
                <c:pt idx="132">
                  <c:v>71.685424544686029</c:v>
                </c:pt>
                <c:pt idx="133">
                  <c:v>66.606364672456507</c:v>
                </c:pt>
                <c:pt idx="134">
                  <c:v>67.369964825049095</c:v>
                </c:pt>
                <c:pt idx="135">
                  <c:v>66.586450522420634</c:v>
                </c:pt>
                <c:pt idx="136">
                  <c:v>68.019431867447992</c:v>
                </c:pt>
                <c:pt idx="137">
                  <c:v>69.839758008453785</c:v>
                </c:pt>
                <c:pt idx="138">
                  <c:v>71.425533664494992</c:v>
                </c:pt>
                <c:pt idx="139">
                  <c:v>70.28600645017913</c:v>
                </c:pt>
                <c:pt idx="140">
                  <c:v>73.182130471104728</c:v>
                </c:pt>
                <c:pt idx="141">
                  <c:v>71.840703094550406</c:v>
                </c:pt>
                <c:pt idx="142">
                  <c:v>73.54045850012956</c:v>
                </c:pt>
                <c:pt idx="143">
                  <c:v>75.240065228264001</c:v>
                </c:pt>
                <c:pt idx="144">
                  <c:v>77.793856261227134</c:v>
                </c:pt>
                <c:pt idx="145">
                  <c:v>79.915251255125938</c:v>
                </c:pt>
                <c:pt idx="146">
                  <c:v>78.363883653720052</c:v>
                </c:pt>
                <c:pt idx="147">
                  <c:v>76.230513506168464</c:v>
                </c:pt>
                <c:pt idx="148">
                  <c:v>68.540890418428972</c:v>
                </c:pt>
                <c:pt idx="149">
                  <c:v>66.208827858632745</c:v>
                </c:pt>
                <c:pt idx="150">
                  <c:v>67.306703195810442</c:v>
                </c:pt>
                <c:pt idx="151">
                  <c:v>69.766731330264037</c:v>
                </c:pt>
                <c:pt idx="152">
                  <c:v>74.183946813198745</c:v>
                </c:pt>
                <c:pt idx="153">
                  <c:v>75.006974093316202</c:v>
                </c:pt>
                <c:pt idx="154">
                  <c:v>71.04102744836436</c:v>
                </c:pt>
                <c:pt idx="155">
                  <c:v>67.487125902622083</c:v>
                </c:pt>
                <c:pt idx="156">
                  <c:v>65.973144996327804</c:v>
                </c:pt>
                <c:pt idx="157">
                  <c:v>66.592490477006734</c:v>
                </c:pt>
                <c:pt idx="158">
                  <c:v>69.217051017869139</c:v>
                </c:pt>
                <c:pt idx="159">
                  <c:v>71.823787339873917</c:v>
                </c:pt>
                <c:pt idx="160">
                  <c:v>72.388637700005859</c:v>
                </c:pt>
                <c:pt idx="161">
                  <c:v>77.921198501892178</c:v>
                </c:pt>
                <c:pt idx="162">
                  <c:v>73.650567669541701</c:v>
                </c:pt>
                <c:pt idx="163">
                  <c:v>75.138106716898491</c:v>
                </c:pt>
                <c:pt idx="164">
                  <c:v>75.536493297055188</c:v>
                </c:pt>
                <c:pt idx="165">
                  <c:v>77.219440429673028</c:v>
                </c:pt>
                <c:pt idx="166">
                  <c:v>80.237907299015461</c:v>
                </c:pt>
                <c:pt idx="167">
                  <c:v>80.303157856662438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1D-49E2-B38B-3F95B689D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Air velocity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(m·s</a:t>
                </a:r>
                <a:r>
                  <a:rPr lang="es-ES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)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  <c:majorUnit val="0.5"/>
      </c:valAx>
      <c:valAx>
        <c:axId val="3938151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Saturation efficiency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8760528603913304"/>
          <c:y val="0.41831439544254978"/>
          <c:w val="0.1315627873503451"/>
          <c:h val="0.15785808011656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'Graf. Tª, HR, Rad.'!$E$2</c:f>
              <c:strCache>
                <c:ptCount val="1"/>
                <c:pt idx="0">
                  <c:v>Max RH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'Graf. Tª, HR, Rad.'!$A$3:$A$216</c:f>
              <c:numCache>
                <c:formatCode>[$-409]d\-mmm;@</c:formatCode>
                <c:ptCount val="214"/>
                <c:pt idx="0">
                  <c:v>43769</c:v>
                </c:pt>
                <c:pt idx="1">
                  <c:v>43768</c:v>
                </c:pt>
                <c:pt idx="2">
                  <c:v>43767</c:v>
                </c:pt>
                <c:pt idx="3">
                  <c:v>43766</c:v>
                </c:pt>
                <c:pt idx="4">
                  <c:v>43765</c:v>
                </c:pt>
                <c:pt idx="5">
                  <c:v>43764</c:v>
                </c:pt>
                <c:pt idx="6">
                  <c:v>43763</c:v>
                </c:pt>
                <c:pt idx="7">
                  <c:v>43762</c:v>
                </c:pt>
                <c:pt idx="8">
                  <c:v>43761</c:v>
                </c:pt>
                <c:pt idx="9">
                  <c:v>43760</c:v>
                </c:pt>
                <c:pt idx="10">
                  <c:v>43759</c:v>
                </c:pt>
                <c:pt idx="11">
                  <c:v>43758</c:v>
                </c:pt>
                <c:pt idx="12">
                  <c:v>43757</c:v>
                </c:pt>
                <c:pt idx="13">
                  <c:v>43756</c:v>
                </c:pt>
                <c:pt idx="14">
                  <c:v>43755</c:v>
                </c:pt>
                <c:pt idx="15">
                  <c:v>43754</c:v>
                </c:pt>
                <c:pt idx="16">
                  <c:v>43753</c:v>
                </c:pt>
                <c:pt idx="17">
                  <c:v>43752</c:v>
                </c:pt>
                <c:pt idx="18">
                  <c:v>43751</c:v>
                </c:pt>
                <c:pt idx="19">
                  <c:v>43750</c:v>
                </c:pt>
                <c:pt idx="20">
                  <c:v>43749</c:v>
                </c:pt>
                <c:pt idx="21">
                  <c:v>43748</c:v>
                </c:pt>
                <c:pt idx="22">
                  <c:v>43747</c:v>
                </c:pt>
                <c:pt idx="23">
                  <c:v>43746</c:v>
                </c:pt>
                <c:pt idx="24">
                  <c:v>43745</c:v>
                </c:pt>
                <c:pt idx="25">
                  <c:v>43744</c:v>
                </c:pt>
                <c:pt idx="26">
                  <c:v>43743</c:v>
                </c:pt>
                <c:pt idx="27">
                  <c:v>43742</c:v>
                </c:pt>
                <c:pt idx="28">
                  <c:v>43741</c:v>
                </c:pt>
                <c:pt idx="29">
                  <c:v>43740</c:v>
                </c:pt>
                <c:pt idx="30">
                  <c:v>43739</c:v>
                </c:pt>
                <c:pt idx="31">
                  <c:v>43738</c:v>
                </c:pt>
                <c:pt idx="32">
                  <c:v>43737</c:v>
                </c:pt>
                <c:pt idx="33">
                  <c:v>43736</c:v>
                </c:pt>
                <c:pt idx="34">
                  <c:v>43735</c:v>
                </c:pt>
                <c:pt idx="35">
                  <c:v>43734</c:v>
                </c:pt>
                <c:pt idx="36">
                  <c:v>43733</c:v>
                </c:pt>
                <c:pt idx="37">
                  <c:v>43732</c:v>
                </c:pt>
                <c:pt idx="38">
                  <c:v>43731</c:v>
                </c:pt>
                <c:pt idx="39">
                  <c:v>43730</c:v>
                </c:pt>
                <c:pt idx="40">
                  <c:v>43729</c:v>
                </c:pt>
                <c:pt idx="41">
                  <c:v>43728</c:v>
                </c:pt>
                <c:pt idx="42">
                  <c:v>43727</c:v>
                </c:pt>
                <c:pt idx="43">
                  <c:v>43726</c:v>
                </c:pt>
                <c:pt idx="44">
                  <c:v>43725</c:v>
                </c:pt>
                <c:pt idx="45">
                  <c:v>43724</c:v>
                </c:pt>
                <c:pt idx="46">
                  <c:v>43723</c:v>
                </c:pt>
                <c:pt idx="47">
                  <c:v>43722</c:v>
                </c:pt>
                <c:pt idx="48">
                  <c:v>43721</c:v>
                </c:pt>
                <c:pt idx="49">
                  <c:v>43720</c:v>
                </c:pt>
                <c:pt idx="50">
                  <c:v>43719</c:v>
                </c:pt>
                <c:pt idx="51">
                  <c:v>43718</c:v>
                </c:pt>
                <c:pt idx="52">
                  <c:v>43717</c:v>
                </c:pt>
                <c:pt idx="53">
                  <c:v>43716</c:v>
                </c:pt>
                <c:pt idx="54">
                  <c:v>43715</c:v>
                </c:pt>
                <c:pt idx="55">
                  <c:v>43714</c:v>
                </c:pt>
                <c:pt idx="56">
                  <c:v>43713</c:v>
                </c:pt>
                <c:pt idx="57">
                  <c:v>43712</c:v>
                </c:pt>
                <c:pt idx="58">
                  <c:v>43711</c:v>
                </c:pt>
                <c:pt idx="59">
                  <c:v>43710</c:v>
                </c:pt>
                <c:pt idx="60">
                  <c:v>43709</c:v>
                </c:pt>
                <c:pt idx="61">
                  <c:v>43708</c:v>
                </c:pt>
                <c:pt idx="62">
                  <c:v>43707</c:v>
                </c:pt>
                <c:pt idx="63">
                  <c:v>43706</c:v>
                </c:pt>
                <c:pt idx="64">
                  <c:v>43705</c:v>
                </c:pt>
                <c:pt idx="65">
                  <c:v>43704</c:v>
                </c:pt>
                <c:pt idx="66">
                  <c:v>43703</c:v>
                </c:pt>
                <c:pt idx="67">
                  <c:v>43702</c:v>
                </c:pt>
                <c:pt idx="68">
                  <c:v>43701</c:v>
                </c:pt>
                <c:pt idx="69">
                  <c:v>43700</c:v>
                </c:pt>
                <c:pt idx="70">
                  <c:v>43699</c:v>
                </c:pt>
                <c:pt idx="71">
                  <c:v>43698</c:v>
                </c:pt>
                <c:pt idx="72">
                  <c:v>43697</c:v>
                </c:pt>
                <c:pt idx="73">
                  <c:v>43696</c:v>
                </c:pt>
                <c:pt idx="74">
                  <c:v>43695</c:v>
                </c:pt>
                <c:pt idx="75">
                  <c:v>43694</c:v>
                </c:pt>
                <c:pt idx="76">
                  <c:v>43693</c:v>
                </c:pt>
                <c:pt idx="77">
                  <c:v>43692</c:v>
                </c:pt>
                <c:pt idx="78">
                  <c:v>43691</c:v>
                </c:pt>
                <c:pt idx="79">
                  <c:v>43690</c:v>
                </c:pt>
                <c:pt idx="80">
                  <c:v>43689</c:v>
                </c:pt>
                <c:pt idx="81">
                  <c:v>43688</c:v>
                </c:pt>
                <c:pt idx="82">
                  <c:v>43687</c:v>
                </c:pt>
                <c:pt idx="83">
                  <c:v>43686</c:v>
                </c:pt>
                <c:pt idx="84">
                  <c:v>43685</c:v>
                </c:pt>
                <c:pt idx="85">
                  <c:v>43684</c:v>
                </c:pt>
                <c:pt idx="86">
                  <c:v>43683</c:v>
                </c:pt>
                <c:pt idx="87">
                  <c:v>43682</c:v>
                </c:pt>
                <c:pt idx="88">
                  <c:v>43681</c:v>
                </c:pt>
                <c:pt idx="89">
                  <c:v>43680</c:v>
                </c:pt>
                <c:pt idx="90">
                  <c:v>43679</c:v>
                </c:pt>
                <c:pt idx="91">
                  <c:v>43678</c:v>
                </c:pt>
                <c:pt idx="92">
                  <c:v>43677</c:v>
                </c:pt>
                <c:pt idx="93">
                  <c:v>43676</c:v>
                </c:pt>
                <c:pt idx="94">
                  <c:v>43675</c:v>
                </c:pt>
                <c:pt idx="95">
                  <c:v>43674</c:v>
                </c:pt>
                <c:pt idx="96">
                  <c:v>43673</c:v>
                </c:pt>
                <c:pt idx="97">
                  <c:v>43672</c:v>
                </c:pt>
                <c:pt idx="98">
                  <c:v>43671</c:v>
                </c:pt>
                <c:pt idx="99">
                  <c:v>43670</c:v>
                </c:pt>
                <c:pt idx="100">
                  <c:v>43669</c:v>
                </c:pt>
                <c:pt idx="101">
                  <c:v>43668</c:v>
                </c:pt>
                <c:pt idx="102">
                  <c:v>43667</c:v>
                </c:pt>
                <c:pt idx="103">
                  <c:v>43666</c:v>
                </c:pt>
                <c:pt idx="104">
                  <c:v>43665</c:v>
                </c:pt>
                <c:pt idx="105">
                  <c:v>43664</c:v>
                </c:pt>
                <c:pt idx="106">
                  <c:v>43663</c:v>
                </c:pt>
                <c:pt idx="107">
                  <c:v>43662</c:v>
                </c:pt>
                <c:pt idx="108">
                  <c:v>43661</c:v>
                </c:pt>
                <c:pt idx="109">
                  <c:v>43660</c:v>
                </c:pt>
                <c:pt idx="110">
                  <c:v>43659</c:v>
                </c:pt>
                <c:pt idx="111">
                  <c:v>43658</c:v>
                </c:pt>
                <c:pt idx="112">
                  <c:v>43657</c:v>
                </c:pt>
                <c:pt idx="113">
                  <c:v>43656</c:v>
                </c:pt>
                <c:pt idx="114">
                  <c:v>43655</c:v>
                </c:pt>
                <c:pt idx="115">
                  <c:v>43654</c:v>
                </c:pt>
                <c:pt idx="116">
                  <c:v>43653</c:v>
                </c:pt>
                <c:pt idx="117">
                  <c:v>43652</c:v>
                </c:pt>
                <c:pt idx="118">
                  <c:v>43651</c:v>
                </c:pt>
                <c:pt idx="119">
                  <c:v>43650</c:v>
                </c:pt>
                <c:pt idx="120">
                  <c:v>43649</c:v>
                </c:pt>
                <c:pt idx="121">
                  <c:v>43648</c:v>
                </c:pt>
                <c:pt idx="122">
                  <c:v>43647</c:v>
                </c:pt>
                <c:pt idx="123">
                  <c:v>43646</c:v>
                </c:pt>
                <c:pt idx="124">
                  <c:v>43645</c:v>
                </c:pt>
                <c:pt idx="125">
                  <c:v>43644</c:v>
                </c:pt>
                <c:pt idx="126">
                  <c:v>43643</c:v>
                </c:pt>
                <c:pt idx="127">
                  <c:v>43642</c:v>
                </c:pt>
                <c:pt idx="128">
                  <c:v>43641</c:v>
                </c:pt>
                <c:pt idx="129">
                  <c:v>43640</c:v>
                </c:pt>
                <c:pt idx="130">
                  <c:v>43639</c:v>
                </c:pt>
                <c:pt idx="131">
                  <c:v>43638</c:v>
                </c:pt>
                <c:pt idx="132">
                  <c:v>43637</c:v>
                </c:pt>
                <c:pt idx="133">
                  <c:v>43636</c:v>
                </c:pt>
                <c:pt idx="134">
                  <c:v>43635</c:v>
                </c:pt>
                <c:pt idx="135">
                  <c:v>43634</c:v>
                </c:pt>
                <c:pt idx="136">
                  <c:v>43633</c:v>
                </c:pt>
                <c:pt idx="137">
                  <c:v>43632</c:v>
                </c:pt>
                <c:pt idx="138">
                  <c:v>43631</c:v>
                </c:pt>
                <c:pt idx="139">
                  <c:v>43630</c:v>
                </c:pt>
                <c:pt idx="140">
                  <c:v>43629</c:v>
                </c:pt>
                <c:pt idx="141">
                  <c:v>43628</c:v>
                </c:pt>
                <c:pt idx="142">
                  <c:v>43627</c:v>
                </c:pt>
                <c:pt idx="143">
                  <c:v>43626</c:v>
                </c:pt>
                <c:pt idx="144">
                  <c:v>43625</c:v>
                </c:pt>
                <c:pt idx="145">
                  <c:v>43624</c:v>
                </c:pt>
                <c:pt idx="146">
                  <c:v>43623</c:v>
                </c:pt>
                <c:pt idx="147">
                  <c:v>43622</c:v>
                </c:pt>
                <c:pt idx="148">
                  <c:v>43621</c:v>
                </c:pt>
                <c:pt idx="149">
                  <c:v>43620</c:v>
                </c:pt>
                <c:pt idx="150">
                  <c:v>43619</c:v>
                </c:pt>
                <c:pt idx="151">
                  <c:v>43618</c:v>
                </c:pt>
                <c:pt idx="152">
                  <c:v>43617</c:v>
                </c:pt>
                <c:pt idx="153">
                  <c:v>43616</c:v>
                </c:pt>
                <c:pt idx="154">
                  <c:v>43615</c:v>
                </c:pt>
                <c:pt idx="155">
                  <c:v>43614</c:v>
                </c:pt>
                <c:pt idx="156">
                  <c:v>43613</c:v>
                </c:pt>
                <c:pt idx="157">
                  <c:v>43612</c:v>
                </c:pt>
                <c:pt idx="158">
                  <c:v>43611</c:v>
                </c:pt>
                <c:pt idx="159">
                  <c:v>43610</c:v>
                </c:pt>
                <c:pt idx="160">
                  <c:v>43609</c:v>
                </c:pt>
                <c:pt idx="161">
                  <c:v>43608</c:v>
                </c:pt>
                <c:pt idx="162">
                  <c:v>43607</c:v>
                </c:pt>
                <c:pt idx="163">
                  <c:v>43606</c:v>
                </c:pt>
                <c:pt idx="164">
                  <c:v>43605</c:v>
                </c:pt>
                <c:pt idx="165">
                  <c:v>43604</c:v>
                </c:pt>
                <c:pt idx="166">
                  <c:v>43603</c:v>
                </c:pt>
                <c:pt idx="167">
                  <c:v>43602</c:v>
                </c:pt>
                <c:pt idx="168">
                  <c:v>43601</c:v>
                </c:pt>
                <c:pt idx="169">
                  <c:v>43600</c:v>
                </c:pt>
                <c:pt idx="170">
                  <c:v>43599</c:v>
                </c:pt>
                <c:pt idx="171">
                  <c:v>43598</c:v>
                </c:pt>
                <c:pt idx="172">
                  <c:v>43597</c:v>
                </c:pt>
                <c:pt idx="173">
                  <c:v>43596</c:v>
                </c:pt>
                <c:pt idx="174">
                  <c:v>43595</c:v>
                </c:pt>
                <c:pt idx="175">
                  <c:v>43594</c:v>
                </c:pt>
                <c:pt idx="176">
                  <c:v>43593</c:v>
                </c:pt>
                <c:pt idx="177">
                  <c:v>43592</c:v>
                </c:pt>
                <c:pt idx="178">
                  <c:v>43591</c:v>
                </c:pt>
                <c:pt idx="179">
                  <c:v>43590</c:v>
                </c:pt>
                <c:pt idx="180">
                  <c:v>43589</c:v>
                </c:pt>
                <c:pt idx="181">
                  <c:v>43588</c:v>
                </c:pt>
                <c:pt idx="182">
                  <c:v>43587</c:v>
                </c:pt>
                <c:pt idx="183">
                  <c:v>43586</c:v>
                </c:pt>
                <c:pt idx="184">
                  <c:v>43585</c:v>
                </c:pt>
                <c:pt idx="185">
                  <c:v>43584</c:v>
                </c:pt>
                <c:pt idx="186">
                  <c:v>43583</c:v>
                </c:pt>
                <c:pt idx="187">
                  <c:v>43582</c:v>
                </c:pt>
                <c:pt idx="188">
                  <c:v>43581</c:v>
                </c:pt>
                <c:pt idx="189">
                  <c:v>43580</c:v>
                </c:pt>
                <c:pt idx="190">
                  <c:v>43579</c:v>
                </c:pt>
                <c:pt idx="191">
                  <c:v>43578</c:v>
                </c:pt>
                <c:pt idx="192">
                  <c:v>43577</c:v>
                </c:pt>
                <c:pt idx="193">
                  <c:v>43576</c:v>
                </c:pt>
                <c:pt idx="194">
                  <c:v>43575</c:v>
                </c:pt>
                <c:pt idx="195">
                  <c:v>43574</c:v>
                </c:pt>
                <c:pt idx="196">
                  <c:v>43573</c:v>
                </c:pt>
                <c:pt idx="197">
                  <c:v>43572</c:v>
                </c:pt>
                <c:pt idx="198">
                  <c:v>43571</c:v>
                </c:pt>
                <c:pt idx="199">
                  <c:v>43570</c:v>
                </c:pt>
                <c:pt idx="200">
                  <c:v>43569</c:v>
                </c:pt>
                <c:pt idx="201">
                  <c:v>43568</c:v>
                </c:pt>
                <c:pt idx="202">
                  <c:v>43567</c:v>
                </c:pt>
                <c:pt idx="203">
                  <c:v>43566</c:v>
                </c:pt>
                <c:pt idx="204">
                  <c:v>43565</c:v>
                </c:pt>
                <c:pt idx="205">
                  <c:v>43564</c:v>
                </c:pt>
                <c:pt idx="206">
                  <c:v>43563</c:v>
                </c:pt>
                <c:pt idx="207">
                  <c:v>43562</c:v>
                </c:pt>
                <c:pt idx="208">
                  <c:v>43561</c:v>
                </c:pt>
                <c:pt idx="209">
                  <c:v>43560</c:v>
                </c:pt>
                <c:pt idx="210">
                  <c:v>43559</c:v>
                </c:pt>
                <c:pt idx="211">
                  <c:v>43558</c:v>
                </c:pt>
                <c:pt idx="212">
                  <c:v>43557</c:v>
                </c:pt>
                <c:pt idx="213">
                  <c:v>43556</c:v>
                </c:pt>
              </c:numCache>
            </c:numRef>
          </c:xVal>
          <c:yVal>
            <c:numRef>
              <c:f>'Graf. Tª, HR, Rad.'!$E$3:$E$216</c:f>
              <c:numCache>
                <c:formatCode>0.00</c:formatCode>
                <c:ptCount val="214"/>
                <c:pt idx="0">
                  <c:v>84.427272727272737</c:v>
                </c:pt>
                <c:pt idx="1">
                  <c:v>84.427272727272737</c:v>
                </c:pt>
                <c:pt idx="2">
                  <c:v>79.654545454545442</c:v>
                </c:pt>
                <c:pt idx="3">
                  <c:v>83.390909090909091</c:v>
                </c:pt>
                <c:pt idx="4">
                  <c:v>88.263636363636365</c:v>
                </c:pt>
                <c:pt idx="5">
                  <c:v>82.436363636363637</c:v>
                </c:pt>
                <c:pt idx="6">
                  <c:v>86.918181818181822</c:v>
                </c:pt>
                <c:pt idx="7">
                  <c:v>90.518181818181802</c:v>
                </c:pt>
                <c:pt idx="8">
                  <c:v>88.436363636363637</c:v>
                </c:pt>
                <c:pt idx="9">
                  <c:v>90.081818181818178</c:v>
                </c:pt>
                <c:pt idx="10">
                  <c:v>88.336363636363629</c:v>
                </c:pt>
                <c:pt idx="11">
                  <c:v>88.509090909090915</c:v>
                </c:pt>
                <c:pt idx="12">
                  <c:v>85.527272727272731</c:v>
                </c:pt>
                <c:pt idx="13">
                  <c:v>87.563636363636363</c:v>
                </c:pt>
                <c:pt idx="14">
                  <c:v>88.554545454545462</c:v>
                </c:pt>
                <c:pt idx="15">
                  <c:v>88.463636363636368</c:v>
                </c:pt>
                <c:pt idx="16">
                  <c:v>87.236363636363649</c:v>
                </c:pt>
                <c:pt idx="17">
                  <c:v>87.145454545454541</c:v>
                </c:pt>
                <c:pt idx="18">
                  <c:v>88.472727272727269</c:v>
                </c:pt>
                <c:pt idx="19">
                  <c:v>91</c:v>
                </c:pt>
                <c:pt idx="20">
                  <c:v>89.790909090909111</c:v>
                </c:pt>
                <c:pt idx="21">
                  <c:v>86.545454545454547</c:v>
                </c:pt>
                <c:pt idx="22">
                  <c:v>87.354545454545459</c:v>
                </c:pt>
                <c:pt idx="23">
                  <c:v>84.909090909090907</c:v>
                </c:pt>
                <c:pt idx="24">
                  <c:v>89.036363636363632</c:v>
                </c:pt>
                <c:pt idx="25">
                  <c:v>88.718181818181819</c:v>
                </c:pt>
                <c:pt idx="26">
                  <c:v>86.836363636363643</c:v>
                </c:pt>
                <c:pt idx="27">
                  <c:v>86.081818181818193</c:v>
                </c:pt>
                <c:pt idx="28">
                  <c:v>87.045454545454547</c:v>
                </c:pt>
                <c:pt idx="29">
                  <c:v>85.818181818181813</c:v>
                </c:pt>
                <c:pt idx="30">
                  <c:v>85.41316614420063</c:v>
                </c:pt>
                <c:pt idx="31">
                  <c:v>81.899999999999991</c:v>
                </c:pt>
                <c:pt idx="32">
                  <c:v>80.427272727272722</c:v>
                </c:pt>
                <c:pt idx="33">
                  <c:v>77.827272727272714</c:v>
                </c:pt>
                <c:pt idx="34">
                  <c:v>84.100000000000009</c:v>
                </c:pt>
                <c:pt idx="35">
                  <c:v>82.63636363636364</c:v>
                </c:pt>
                <c:pt idx="36">
                  <c:v>85.172727272727286</c:v>
                </c:pt>
                <c:pt idx="37">
                  <c:v>85.600000000000009</c:v>
                </c:pt>
                <c:pt idx="38">
                  <c:v>82.736363636363635</c:v>
                </c:pt>
                <c:pt idx="39">
                  <c:v>85.136363636363654</c:v>
                </c:pt>
                <c:pt idx="40">
                  <c:v>79.354545454545459</c:v>
                </c:pt>
                <c:pt idx="41">
                  <c:v>83.07</c:v>
                </c:pt>
                <c:pt idx="42">
                  <c:v>82.649999999999991</c:v>
                </c:pt>
                <c:pt idx="43">
                  <c:v>86.97</c:v>
                </c:pt>
                <c:pt idx="44">
                  <c:v>85.190909090909088</c:v>
                </c:pt>
                <c:pt idx="45">
                  <c:v>83.836363636363643</c:v>
                </c:pt>
                <c:pt idx="46">
                  <c:v>83.309090909090898</c:v>
                </c:pt>
                <c:pt idx="47">
                  <c:v>83.845454545454544</c:v>
                </c:pt>
                <c:pt idx="48">
                  <c:v>83.3</c:v>
                </c:pt>
                <c:pt idx="49">
                  <c:v>83.118181818181824</c:v>
                </c:pt>
                <c:pt idx="50">
                  <c:v>83.572727272727292</c:v>
                </c:pt>
                <c:pt idx="51">
                  <c:v>85.454545454545453</c:v>
                </c:pt>
                <c:pt idx="52">
                  <c:v>84.690909090909088</c:v>
                </c:pt>
                <c:pt idx="53">
                  <c:v>85.98181818181817</c:v>
                </c:pt>
                <c:pt idx="54">
                  <c:v>85.090909090909079</c:v>
                </c:pt>
                <c:pt idx="55">
                  <c:v>81.327272727272728</c:v>
                </c:pt>
                <c:pt idx="56">
                  <c:v>80.390909090909091</c:v>
                </c:pt>
                <c:pt idx="57">
                  <c:v>83.772727272727266</c:v>
                </c:pt>
                <c:pt idx="58">
                  <c:v>83.854545454545459</c:v>
                </c:pt>
                <c:pt idx="59">
                  <c:v>83.318181818181813</c:v>
                </c:pt>
                <c:pt idx="60">
                  <c:v>80.178369905956117</c:v>
                </c:pt>
                <c:pt idx="61">
                  <c:v>84.518181818181816</c:v>
                </c:pt>
                <c:pt idx="62">
                  <c:v>84.518181818181816</c:v>
                </c:pt>
                <c:pt idx="63">
                  <c:v>85.554545454545462</c:v>
                </c:pt>
                <c:pt idx="64">
                  <c:v>85.227272727272734</c:v>
                </c:pt>
                <c:pt idx="65">
                  <c:v>85.609090909090909</c:v>
                </c:pt>
                <c:pt idx="66">
                  <c:v>84.936363636363637</c:v>
                </c:pt>
                <c:pt idx="67">
                  <c:v>86.581818181818207</c:v>
                </c:pt>
                <c:pt idx="68">
                  <c:v>86.418181818181822</c:v>
                </c:pt>
                <c:pt idx="69">
                  <c:v>87.590909090909093</c:v>
                </c:pt>
                <c:pt idx="70">
                  <c:v>84.38181818181819</c:v>
                </c:pt>
                <c:pt idx="71">
                  <c:v>80.645454545454541</c:v>
                </c:pt>
                <c:pt idx="72">
                  <c:v>84.245454545454535</c:v>
                </c:pt>
                <c:pt idx="73">
                  <c:v>85.045454545454547</c:v>
                </c:pt>
                <c:pt idx="74">
                  <c:v>85.081818181818178</c:v>
                </c:pt>
                <c:pt idx="75">
                  <c:v>85.109090909090909</c:v>
                </c:pt>
                <c:pt idx="76">
                  <c:v>84.86363636363636</c:v>
                </c:pt>
                <c:pt idx="77">
                  <c:v>83.72727272727272</c:v>
                </c:pt>
                <c:pt idx="78">
                  <c:v>82.336363636363643</c:v>
                </c:pt>
                <c:pt idx="79">
                  <c:v>84.518181818181816</c:v>
                </c:pt>
                <c:pt idx="80">
                  <c:v>83.972727272727283</c:v>
                </c:pt>
                <c:pt idx="81">
                  <c:v>82.336363636363643</c:v>
                </c:pt>
                <c:pt idx="82">
                  <c:v>83.999999999999986</c:v>
                </c:pt>
                <c:pt idx="83">
                  <c:v>85.681818181818187</c:v>
                </c:pt>
                <c:pt idx="84">
                  <c:v>82.918181818181822</c:v>
                </c:pt>
                <c:pt idx="85">
                  <c:v>82.290909090909082</c:v>
                </c:pt>
                <c:pt idx="86">
                  <c:v>85.154545454545456</c:v>
                </c:pt>
                <c:pt idx="87">
                  <c:v>90.163636363636357</c:v>
                </c:pt>
                <c:pt idx="88">
                  <c:v>89.663636363636371</c:v>
                </c:pt>
                <c:pt idx="89">
                  <c:v>87.5</c:v>
                </c:pt>
                <c:pt idx="90">
                  <c:v>85.263636363636351</c:v>
                </c:pt>
                <c:pt idx="91">
                  <c:v>85.624137931034497</c:v>
                </c:pt>
                <c:pt idx="92">
                  <c:v>86.954545454545467</c:v>
                </c:pt>
                <c:pt idx="93">
                  <c:v>86.954545454545467</c:v>
                </c:pt>
                <c:pt idx="94">
                  <c:v>88.9</c:v>
                </c:pt>
                <c:pt idx="95">
                  <c:v>87.490909090909085</c:v>
                </c:pt>
                <c:pt idx="96">
                  <c:v>85.918181818181807</c:v>
                </c:pt>
                <c:pt idx="97">
                  <c:v>85.13636363636364</c:v>
                </c:pt>
                <c:pt idx="98">
                  <c:v>83.100000000000009</c:v>
                </c:pt>
                <c:pt idx="99">
                  <c:v>81.809090909090912</c:v>
                </c:pt>
                <c:pt idx="100">
                  <c:v>85.172727272727286</c:v>
                </c:pt>
                <c:pt idx="101">
                  <c:v>87.763636363636365</c:v>
                </c:pt>
                <c:pt idx="102">
                  <c:v>88.727272727272734</c:v>
                </c:pt>
                <c:pt idx="103">
                  <c:v>88.199999999999989</c:v>
                </c:pt>
                <c:pt idx="104">
                  <c:v>84.172727272727286</c:v>
                </c:pt>
                <c:pt idx="105">
                  <c:v>77.763636363636365</c:v>
                </c:pt>
                <c:pt idx="106">
                  <c:v>78.11818181818181</c:v>
                </c:pt>
                <c:pt idx="107">
                  <c:v>77.927272727272722</c:v>
                </c:pt>
                <c:pt idx="108">
                  <c:v>80.754545454545465</c:v>
                </c:pt>
                <c:pt idx="109">
                  <c:v>88.345454545454558</c:v>
                </c:pt>
                <c:pt idx="110">
                  <c:v>89.209090909090918</c:v>
                </c:pt>
                <c:pt idx="111">
                  <c:v>88.554545454545462</c:v>
                </c:pt>
                <c:pt idx="112">
                  <c:v>89.327272727272742</c:v>
                </c:pt>
                <c:pt idx="113">
                  <c:v>88.818181818181827</c:v>
                </c:pt>
                <c:pt idx="114">
                  <c:v>86.809090909090912</c:v>
                </c:pt>
                <c:pt idx="115">
                  <c:v>84.127272727272725</c:v>
                </c:pt>
                <c:pt idx="116">
                  <c:v>84.672727272727286</c:v>
                </c:pt>
                <c:pt idx="117">
                  <c:v>84.536363636363646</c:v>
                </c:pt>
                <c:pt idx="118">
                  <c:v>87.772727272727266</c:v>
                </c:pt>
                <c:pt idx="119">
                  <c:v>88.181818181818187</c:v>
                </c:pt>
                <c:pt idx="120">
                  <c:v>84.7</c:v>
                </c:pt>
                <c:pt idx="121">
                  <c:v>83.854545454545459</c:v>
                </c:pt>
                <c:pt idx="122">
                  <c:v>86.129780564263314</c:v>
                </c:pt>
                <c:pt idx="123">
                  <c:v>82.490909090909099</c:v>
                </c:pt>
                <c:pt idx="124">
                  <c:v>87.081818181818178</c:v>
                </c:pt>
                <c:pt idx="125">
                  <c:v>84.836363636363643</c:v>
                </c:pt>
                <c:pt idx="126">
                  <c:v>84.300000000000011</c:v>
                </c:pt>
                <c:pt idx="127">
                  <c:v>82.490909090909085</c:v>
                </c:pt>
                <c:pt idx="128">
                  <c:v>85.836363636363643</c:v>
                </c:pt>
                <c:pt idx="129">
                  <c:v>84.309090909090912</c:v>
                </c:pt>
                <c:pt idx="130">
                  <c:v>86.38181818181819</c:v>
                </c:pt>
                <c:pt idx="131">
                  <c:v>78.918181818181822</c:v>
                </c:pt>
                <c:pt idx="132">
                  <c:v>84.772727272727266</c:v>
                </c:pt>
                <c:pt idx="133">
                  <c:v>81.672727272727258</c:v>
                </c:pt>
                <c:pt idx="134">
                  <c:v>81.963636363636368</c:v>
                </c:pt>
                <c:pt idx="135">
                  <c:v>83.072727272727278</c:v>
                </c:pt>
                <c:pt idx="136">
                  <c:v>85.3</c:v>
                </c:pt>
                <c:pt idx="137">
                  <c:v>88.509090909090915</c:v>
                </c:pt>
                <c:pt idx="138">
                  <c:v>88.945454545454552</c:v>
                </c:pt>
                <c:pt idx="139">
                  <c:v>85.845454545454558</c:v>
                </c:pt>
                <c:pt idx="140">
                  <c:v>85.336363636363643</c:v>
                </c:pt>
                <c:pt idx="141">
                  <c:v>84.745454545454535</c:v>
                </c:pt>
                <c:pt idx="142">
                  <c:v>89.181818181818187</c:v>
                </c:pt>
                <c:pt idx="143">
                  <c:v>89.327272727272728</c:v>
                </c:pt>
                <c:pt idx="144">
                  <c:v>86.818181818181813</c:v>
                </c:pt>
                <c:pt idx="145">
                  <c:v>83.309090909090912</c:v>
                </c:pt>
                <c:pt idx="146">
                  <c:v>86.354545454545459</c:v>
                </c:pt>
                <c:pt idx="147">
                  <c:v>88.209090909090918</c:v>
                </c:pt>
                <c:pt idx="148">
                  <c:v>85.554545454545462</c:v>
                </c:pt>
                <c:pt idx="149">
                  <c:v>84.218181818181833</c:v>
                </c:pt>
                <c:pt idx="150">
                  <c:v>80.054545454545462</c:v>
                </c:pt>
                <c:pt idx="151">
                  <c:v>86.36363636363636</c:v>
                </c:pt>
                <c:pt idx="152">
                  <c:v>82.775235109717869</c:v>
                </c:pt>
                <c:pt idx="153">
                  <c:v>88.490909090909099</c:v>
                </c:pt>
                <c:pt idx="154">
                  <c:v>88.490909090909099</c:v>
                </c:pt>
                <c:pt idx="155">
                  <c:v>88.981818181818184</c:v>
                </c:pt>
                <c:pt idx="156">
                  <c:v>85.881818181818161</c:v>
                </c:pt>
                <c:pt idx="157">
                  <c:v>89.090909090909093</c:v>
                </c:pt>
                <c:pt idx="158">
                  <c:v>88.209090909090918</c:v>
                </c:pt>
                <c:pt idx="159">
                  <c:v>85.718181818181833</c:v>
                </c:pt>
                <c:pt idx="160">
                  <c:v>77.763636363636365</c:v>
                </c:pt>
                <c:pt idx="161">
                  <c:v>85.84545454545453</c:v>
                </c:pt>
                <c:pt idx="162">
                  <c:v>85.609090909090924</c:v>
                </c:pt>
                <c:pt idx="163">
                  <c:v>78.472727272727269</c:v>
                </c:pt>
                <c:pt idx="164">
                  <c:v>81.245454545454564</c:v>
                </c:pt>
                <c:pt idx="165">
                  <c:v>86.190909090909088</c:v>
                </c:pt>
                <c:pt idx="166">
                  <c:v>86.127272727272739</c:v>
                </c:pt>
                <c:pt idx="167">
                  <c:v>76.818181818181827</c:v>
                </c:pt>
                <c:pt idx="168">
                  <c:v>78.163636363636371</c:v>
                </c:pt>
                <c:pt idx="169">
                  <c:v>82.581818181818178</c:v>
                </c:pt>
                <c:pt idx="170">
                  <c:v>85.645454545454541</c:v>
                </c:pt>
                <c:pt idx="171">
                  <c:v>85.709090909090918</c:v>
                </c:pt>
                <c:pt idx="172">
                  <c:v>85.13636363636364</c:v>
                </c:pt>
                <c:pt idx="173">
                  <c:v>81.545454545454547</c:v>
                </c:pt>
                <c:pt idx="174">
                  <c:v>82.281818181818167</c:v>
                </c:pt>
                <c:pt idx="175">
                  <c:v>90.127272727272739</c:v>
                </c:pt>
                <c:pt idx="176">
                  <c:v>89.38181818181819</c:v>
                </c:pt>
                <c:pt idx="177">
                  <c:v>84.463636363636354</c:v>
                </c:pt>
                <c:pt idx="178">
                  <c:v>86.936363636363637</c:v>
                </c:pt>
                <c:pt idx="179">
                  <c:v>84.209090909090904</c:v>
                </c:pt>
                <c:pt idx="180">
                  <c:v>77.236363636363635</c:v>
                </c:pt>
                <c:pt idx="181">
                  <c:v>82.536363636363632</c:v>
                </c:pt>
                <c:pt idx="182">
                  <c:v>84.963636363636354</c:v>
                </c:pt>
                <c:pt idx="183">
                  <c:v>89.598432601880873</c:v>
                </c:pt>
                <c:pt idx="184">
                  <c:v>90.063636363636363</c:v>
                </c:pt>
                <c:pt idx="185">
                  <c:v>84.818181818181813</c:v>
                </c:pt>
                <c:pt idx="186">
                  <c:v>86.77272727272728</c:v>
                </c:pt>
                <c:pt idx="187">
                  <c:v>87.463636363636368</c:v>
                </c:pt>
                <c:pt idx="188">
                  <c:v>87.9</c:v>
                </c:pt>
                <c:pt idx="189">
                  <c:v>87.145454545454541</c:v>
                </c:pt>
                <c:pt idx="190">
                  <c:v>88.654545454545442</c:v>
                </c:pt>
                <c:pt idx="191">
                  <c:v>85.472727272727255</c:v>
                </c:pt>
                <c:pt idx="192">
                  <c:v>85.827272727272728</c:v>
                </c:pt>
                <c:pt idx="193">
                  <c:v>79.772727272727266</c:v>
                </c:pt>
                <c:pt idx="194">
                  <c:v>83.236363636363635</c:v>
                </c:pt>
                <c:pt idx="195">
                  <c:v>83.490909090909099</c:v>
                </c:pt>
                <c:pt idx="196">
                  <c:v>89.86363636363636</c:v>
                </c:pt>
                <c:pt idx="197">
                  <c:v>87.490909090909085</c:v>
                </c:pt>
                <c:pt idx="198">
                  <c:v>85.918181818181807</c:v>
                </c:pt>
                <c:pt idx="199">
                  <c:v>87.218181818181819</c:v>
                </c:pt>
                <c:pt idx="200">
                  <c:v>83.872727272727261</c:v>
                </c:pt>
                <c:pt idx="201">
                  <c:v>82.86363636363636</c:v>
                </c:pt>
                <c:pt idx="202">
                  <c:v>86.36363636363636</c:v>
                </c:pt>
                <c:pt idx="203">
                  <c:v>86.036363636363646</c:v>
                </c:pt>
                <c:pt idx="204">
                  <c:v>86.354545454545459</c:v>
                </c:pt>
                <c:pt idx="205">
                  <c:v>84.054545454545462</c:v>
                </c:pt>
                <c:pt idx="206">
                  <c:v>80.990909090909099</c:v>
                </c:pt>
                <c:pt idx="207">
                  <c:v>84.027272727272731</c:v>
                </c:pt>
                <c:pt idx="208">
                  <c:v>80.172727272727272</c:v>
                </c:pt>
                <c:pt idx="209">
                  <c:v>80.654545454545456</c:v>
                </c:pt>
                <c:pt idx="210">
                  <c:v>86.709090909090904</c:v>
                </c:pt>
                <c:pt idx="211">
                  <c:v>87.127272727272725</c:v>
                </c:pt>
                <c:pt idx="212">
                  <c:v>84.172727272727272</c:v>
                </c:pt>
                <c:pt idx="213">
                  <c:v>83.248275862068965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56-4E9E-ACCC-F59B64024D0F}"/>
            </c:ext>
          </c:extLst>
        </c:ser>
        <c:ser>
          <c:idx val="2"/>
          <c:order val="1"/>
          <c:tx>
            <c:strRef>
              <c:f>'Graf. Tª, HR, Rad.'!$F$2</c:f>
              <c:strCache>
                <c:ptCount val="1"/>
                <c:pt idx="0">
                  <c:v>Mean RH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'Graf. Tª, HR, Rad.'!$A$3:$A$216</c:f>
              <c:numCache>
                <c:formatCode>[$-409]d\-mmm;@</c:formatCode>
                <c:ptCount val="214"/>
                <c:pt idx="0">
                  <c:v>43769</c:v>
                </c:pt>
                <c:pt idx="1">
                  <c:v>43768</c:v>
                </c:pt>
                <c:pt idx="2">
                  <c:v>43767</c:v>
                </c:pt>
                <c:pt idx="3">
                  <c:v>43766</c:v>
                </c:pt>
                <c:pt idx="4">
                  <c:v>43765</c:v>
                </c:pt>
                <c:pt idx="5">
                  <c:v>43764</c:v>
                </c:pt>
                <c:pt idx="6">
                  <c:v>43763</c:v>
                </c:pt>
                <c:pt idx="7">
                  <c:v>43762</c:v>
                </c:pt>
                <c:pt idx="8">
                  <c:v>43761</c:v>
                </c:pt>
                <c:pt idx="9">
                  <c:v>43760</c:v>
                </c:pt>
                <c:pt idx="10">
                  <c:v>43759</c:v>
                </c:pt>
                <c:pt idx="11">
                  <c:v>43758</c:v>
                </c:pt>
                <c:pt idx="12">
                  <c:v>43757</c:v>
                </c:pt>
                <c:pt idx="13">
                  <c:v>43756</c:v>
                </c:pt>
                <c:pt idx="14">
                  <c:v>43755</c:v>
                </c:pt>
                <c:pt idx="15">
                  <c:v>43754</c:v>
                </c:pt>
                <c:pt idx="16">
                  <c:v>43753</c:v>
                </c:pt>
                <c:pt idx="17">
                  <c:v>43752</c:v>
                </c:pt>
                <c:pt idx="18">
                  <c:v>43751</c:v>
                </c:pt>
                <c:pt idx="19">
                  <c:v>43750</c:v>
                </c:pt>
                <c:pt idx="20">
                  <c:v>43749</c:v>
                </c:pt>
                <c:pt idx="21">
                  <c:v>43748</c:v>
                </c:pt>
                <c:pt idx="22">
                  <c:v>43747</c:v>
                </c:pt>
                <c:pt idx="23">
                  <c:v>43746</c:v>
                </c:pt>
                <c:pt idx="24">
                  <c:v>43745</c:v>
                </c:pt>
                <c:pt idx="25">
                  <c:v>43744</c:v>
                </c:pt>
                <c:pt idx="26">
                  <c:v>43743</c:v>
                </c:pt>
                <c:pt idx="27">
                  <c:v>43742</c:v>
                </c:pt>
                <c:pt idx="28">
                  <c:v>43741</c:v>
                </c:pt>
                <c:pt idx="29">
                  <c:v>43740</c:v>
                </c:pt>
                <c:pt idx="30">
                  <c:v>43739</c:v>
                </c:pt>
                <c:pt idx="31">
                  <c:v>43738</c:v>
                </c:pt>
                <c:pt idx="32">
                  <c:v>43737</c:v>
                </c:pt>
                <c:pt idx="33">
                  <c:v>43736</c:v>
                </c:pt>
                <c:pt idx="34">
                  <c:v>43735</c:v>
                </c:pt>
                <c:pt idx="35">
                  <c:v>43734</c:v>
                </c:pt>
                <c:pt idx="36">
                  <c:v>43733</c:v>
                </c:pt>
                <c:pt idx="37">
                  <c:v>43732</c:v>
                </c:pt>
                <c:pt idx="38">
                  <c:v>43731</c:v>
                </c:pt>
                <c:pt idx="39">
                  <c:v>43730</c:v>
                </c:pt>
                <c:pt idx="40">
                  <c:v>43729</c:v>
                </c:pt>
                <c:pt idx="41">
                  <c:v>43728</c:v>
                </c:pt>
                <c:pt idx="42">
                  <c:v>43727</c:v>
                </c:pt>
                <c:pt idx="43">
                  <c:v>43726</c:v>
                </c:pt>
                <c:pt idx="44">
                  <c:v>43725</c:v>
                </c:pt>
                <c:pt idx="45">
                  <c:v>43724</c:v>
                </c:pt>
                <c:pt idx="46">
                  <c:v>43723</c:v>
                </c:pt>
                <c:pt idx="47">
                  <c:v>43722</c:v>
                </c:pt>
                <c:pt idx="48">
                  <c:v>43721</c:v>
                </c:pt>
                <c:pt idx="49">
                  <c:v>43720</c:v>
                </c:pt>
                <c:pt idx="50">
                  <c:v>43719</c:v>
                </c:pt>
                <c:pt idx="51">
                  <c:v>43718</c:v>
                </c:pt>
                <c:pt idx="52">
                  <c:v>43717</c:v>
                </c:pt>
                <c:pt idx="53">
                  <c:v>43716</c:v>
                </c:pt>
                <c:pt idx="54">
                  <c:v>43715</c:v>
                </c:pt>
                <c:pt idx="55">
                  <c:v>43714</c:v>
                </c:pt>
                <c:pt idx="56">
                  <c:v>43713</c:v>
                </c:pt>
                <c:pt idx="57">
                  <c:v>43712</c:v>
                </c:pt>
                <c:pt idx="58">
                  <c:v>43711</c:v>
                </c:pt>
                <c:pt idx="59">
                  <c:v>43710</c:v>
                </c:pt>
                <c:pt idx="60">
                  <c:v>43709</c:v>
                </c:pt>
                <c:pt idx="61">
                  <c:v>43708</c:v>
                </c:pt>
                <c:pt idx="62">
                  <c:v>43707</c:v>
                </c:pt>
                <c:pt idx="63">
                  <c:v>43706</c:v>
                </c:pt>
                <c:pt idx="64">
                  <c:v>43705</c:v>
                </c:pt>
                <c:pt idx="65">
                  <c:v>43704</c:v>
                </c:pt>
                <c:pt idx="66">
                  <c:v>43703</c:v>
                </c:pt>
                <c:pt idx="67">
                  <c:v>43702</c:v>
                </c:pt>
                <c:pt idx="68">
                  <c:v>43701</c:v>
                </c:pt>
                <c:pt idx="69">
                  <c:v>43700</c:v>
                </c:pt>
                <c:pt idx="70">
                  <c:v>43699</c:v>
                </c:pt>
                <c:pt idx="71">
                  <c:v>43698</c:v>
                </c:pt>
                <c:pt idx="72">
                  <c:v>43697</c:v>
                </c:pt>
                <c:pt idx="73">
                  <c:v>43696</c:v>
                </c:pt>
                <c:pt idx="74">
                  <c:v>43695</c:v>
                </c:pt>
                <c:pt idx="75">
                  <c:v>43694</c:v>
                </c:pt>
                <c:pt idx="76">
                  <c:v>43693</c:v>
                </c:pt>
                <c:pt idx="77">
                  <c:v>43692</c:v>
                </c:pt>
                <c:pt idx="78">
                  <c:v>43691</c:v>
                </c:pt>
                <c:pt idx="79">
                  <c:v>43690</c:v>
                </c:pt>
                <c:pt idx="80">
                  <c:v>43689</c:v>
                </c:pt>
                <c:pt idx="81">
                  <c:v>43688</c:v>
                </c:pt>
                <c:pt idx="82">
                  <c:v>43687</c:v>
                </c:pt>
                <c:pt idx="83">
                  <c:v>43686</c:v>
                </c:pt>
                <c:pt idx="84">
                  <c:v>43685</c:v>
                </c:pt>
                <c:pt idx="85">
                  <c:v>43684</c:v>
                </c:pt>
                <c:pt idx="86">
                  <c:v>43683</c:v>
                </c:pt>
                <c:pt idx="87">
                  <c:v>43682</c:v>
                </c:pt>
                <c:pt idx="88">
                  <c:v>43681</c:v>
                </c:pt>
                <c:pt idx="89">
                  <c:v>43680</c:v>
                </c:pt>
                <c:pt idx="90">
                  <c:v>43679</c:v>
                </c:pt>
                <c:pt idx="91">
                  <c:v>43678</c:v>
                </c:pt>
                <c:pt idx="92">
                  <c:v>43677</c:v>
                </c:pt>
                <c:pt idx="93">
                  <c:v>43676</c:v>
                </c:pt>
                <c:pt idx="94">
                  <c:v>43675</c:v>
                </c:pt>
                <c:pt idx="95">
                  <c:v>43674</c:v>
                </c:pt>
                <c:pt idx="96">
                  <c:v>43673</c:v>
                </c:pt>
                <c:pt idx="97">
                  <c:v>43672</c:v>
                </c:pt>
                <c:pt idx="98">
                  <c:v>43671</c:v>
                </c:pt>
                <c:pt idx="99">
                  <c:v>43670</c:v>
                </c:pt>
                <c:pt idx="100">
                  <c:v>43669</c:v>
                </c:pt>
                <c:pt idx="101">
                  <c:v>43668</c:v>
                </c:pt>
                <c:pt idx="102">
                  <c:v>43667</c:v>
                </c:pt>
                <c:pt idx="103">
                  <c:v>43666</c:v>
                </c:pt>
                <c:pt idx="104">
                  <c:v>43665</c:v>
                </c:pt>
                <c:pt idx="105">
                  <c:v>43664</c:v>
                </c:pt>
                <c:pt idx="106">
                  <c:v>43663</c:v>
                </c:pt>
                <c:pt idx="107">
                  <c:v>43662</c:v>
                </c:pt>
                <c:pt idx="108">
                  <c:v>43661</c:v>
                </c:pt>
                <c:pt idx="109">
                  <c:v>43660</c:v>
                </c:pt>
                <c:pt idx="110">
                  <c:v>43659</c:v>
                </c:pt>
                <c:pt idx="111">
                  <c:v>43658</c:v>
                </c:pt>
                <c:pt idx="112">
                  <c:v>43657</c:v>
                </c:pt>
                <c:pt idx="113">
                  <c:v>43656</c:v>
                </c:pt>
                <c:pt idx="114">
                  <c:v>43655</c:v>
                </c:pt>
                <c:pt idx="115">
                  <c:v>43654</c:v>
                </c:pt>
                <c:pt idx="116">
                  <c:v>43653</c:v>
                </c:pt>
                <c:pt idx="117">
                  <c:v>43652</c:v>
                </c:pt>
                <c:pt idx="118">
                  <c:v>43651</c:v>
                </c:pt>
                <c:pt idx="119">
                  <c:v>43650</c:v>
                </c:pt>
                <c:pt idx="120">
                  <c:v>43649</c:v>
                </c:pt>
                <c:pt idx="121">
                  <c:v>43648</c:v>
                </c:pt>
                <c:pt idx="122">
                  <c:v>43647</c:v>
                </c:pt>
                <c:pt idx="123">
                  <c:v>43646</c:v>
                </c:pt>
                <c:pt idx="124">
                  <c:v>43645</c:v>
                </c:pt>
                <c:pt idx="125">
                  <c:v>43644</c:v>
                </c:pt>
                <c:pt idx="126">
                  <c:v>43643</c:v>
                </c:pt>
                <c:pt idx="127">
                  <c:v>43642</c:v>
                </c:pt>
                <c:pt idx="128">
                  <c:v>43641</c:v>
                </c:pt>
                <c:pt idx="129">
                  <c:v>43640</c:v>
                </c:pt>
                <c:pt idx="130">
                  <c:v>43639</c:v>
                </c:pt>
                <c:pt idx="131">
                  <c:v>43638</c:v>
                </c:pt>
                <c:pt idx="132">
                  <c:v>43637</c:v>
                </c:pt>
                <c:pt idx="133">
                  <c:v>43636</c:v>
                </c:pt>
                <c:pt idx="134">
                  <c:v>43635</c:v>
                </c:pt>
                <c:pt idx="135">
                  <c:v>43634</c:v>
                </c:pt>
                <c:pt idx="136">
                  <c:v>43633</c:v>
                </c:pt>
                <c:pt idx="137">
                  <c:v>43632</c:v>
                </c:pt>
                <c:pt idx="138">
                  <c:v>43631</c:v>
                </c:pt>
                <c:pt idx="139">
                  <c:v>43630</c:v>
                </c:pt>
                <c:pt idx="140">
                  <c:v>43629</c:v>
                </c:pt>
                <c:pt idx="141">
                  <c:v>43628</c:v>
                </c:pt>
                <c:pt idx="142">
                  <c:v>43627</c:v>
                </c:pt>
                <c:pt idx="143">
                  <c:v>43626</c:v>
                </c:pt>
                <c:pt idx="144">
                  <c:v>43625</c:v>
                </c:pt>
                <c:pt idx="145">
                  <c:v>43624</c:v>
                </c:pt>
                <c:pt idx="146">
                  <c:v>43623</c:v>
                </c:pt>
                <c:pt idx="147">
                  <c:v>43622</c:v>
                </c:pt>
                <c:pt idx="148">
                  <c:v>43621</c:v>
                </c:pt>
                <c:pt idx="149">
                  <c:v>43620</c:v>
                </c:pt>
                <c:pt idx="150">
                  <c:v>43619</c:v>
                </c:pt>
                <c:pt idx="151">
                  <c:v>43618</c:v>
                </c:pt>
                <c:pt idx="152">
                  <c:v>43617</c:v>
                </c:pt>
                <c:pt idx="153">
                  <c:v>43616</c:v>
                </c:pt>
                <c:pt idx="154">
                  <c:v>43615</c:v>
                </c:pt>
                <c:pt idx="155">
                  <c:v>43614</c:v>
                </c:pt>
                <c:pt idx="156">
                  <c:v>43613</c:v>
                </c:pt>
                <c:pt idx="157">
                  <c:v>43612</c:v>
                </c:pt>
                <c:pt idx="158">
                  <c:v>43611</c:v>
                </c:pt>
                <c:pt idx="159">
                  <c:v>43610</c:v>
                </c:pt>
                <c:pt idx="160">
                  <c:v>43609</c:v>
                </c:pt>
                <c:pt idx="161">
                  <c:v>43608</c:v>
                </c:pt>
                <c:pt idx="162">
                  <c:v>43607</c:v>
                </c:pt>
                <c:pt idx="163">
                  <c:v>43606</c:v>
                </c:pt>
                <c:pt idx="164">
                  <c:v>43605</c:v>
                </c:pt>
                <c:pt idx="165">
                  <c:v>43604</c:v>
                </c:pt>
                <c:pt idx="166">
                  <c:v>43603</c:v>
                </c:pt>
                <c:pt idx="167">
                  <c:v>43602</c:v>
                </c:pt>
                <c:pt idx="168">
                  <c:v>43601</c:v>
                </c:pt>
                <c:pt idx="169">
                  <c:v>43600</c:v>
                </c:pt>
                <c:pt idx="170">
                  <c:v>43599</c:v>
                </c:pt>
                <c:pt idx="171">
                  <c:v>43598</c:v>
                </c:pt>
                <c:pt idx="172">
                  <c:v>43597</c:v>
                </c:pt>
                <c:pt idx="173">
                  <c:v>43596</c:v>
                </c:pt>
                <c:pt idx="174">
                  <c:v>43595</c:v>
                </c:pt>
                <c:pt idx="175">
                  <c:v>43594</c:v>
                </c:pt>
                <c:pt idx="176">
                  <c:v>43593</c:v>
                </c:pt>
                <c:pt idx="177">
                  <c:v>43592</c:v>
                </c:pt>
                <c:pt idx="178">
                  <c:v>43591</c:v>
                </c:pt>
                <c:pt idx="179">
                  <c:v>43590</c:v>
                </c:pt>
                <c:pt idx="180">
                  <c:v>43589</c:v>
                </c:pt>
                <c:pt idx="181">
                  <c:v>43588</c:v>
                </c:pt>
                <c:pt idx="182">
                  <c:v>43587</c:v>
                </c:pt>
                <c:pt idx="183">
                  <c:v>43586</c:v>
                </c:pt>
                <c:pt idx="184">
                  <c:v>43585</c:v>
                </c:pt>
                <c:pt idx="185">
                  <c:v>43584</c:v>
                </c:pt>
                <c:pt idx="186">
                  <c:v>43583</c:v>
                </c:pt>
                <c:pt idx="187">
                  <c:v>43582</c:v>
                </c:pt>
                <c:pt idx="188">
                  <c:v>43581</c:v>
                </c:pt>
                <c:pt idx="189">
                  <c:v>43580</c:v>
                </c:pt>
                <c:pt idx="190">
                  <c:v>43579</c:v>
                </c:pt>
                <c:pt idx="191">
                  <c:v>43578</c:v>
                </c:pt>
                <c:pt idx="192">
                  <c:v>43577</c:v>
                </c:pt>
                <c:pt idx="193">
                  <c:v>43576</c:v>
                </c:pt>
                <c:pt idx="194">
                  <c:v>43575</c:v>
                </c:pt>
                <c:pt idx="195">
                  <c:v>43574</c:v>
                </c:pt>
                <c:pt idx="196">
                  <c:v>43573</c:v>
                </c:pt>
                <c:pt idx="197">
                  <c:v>43572</c:v>
                </c:pt>
                <c:pt idx="198">
                  <c:v>43571</c:v>
                </c:pt>
                <c:pt idx="199">
                  <c:v>43570</c:v>
                </c:pt>
                <c:pt idx="200">
                  <c:v>43569</c:v>
                </c:pt>
                <c:pt idx="201">
                  <c:v>43568</c:v>
                </c:pt>
                <c:pt idx="202">
                  <c:v>43567</c:v>
                </c:pt>
                <c:pt idx="203">
                  <c:v>43566</c:v>
                </c:pt>
                <c:pt idx="204">
                  <c:v>43565</c:v>
                </c:pt>
                <c:pt idx="205">
                  <c:v>43564</c:v>
                </c:pt>
                <c:pt idx="206">
                  <c:v>43563</c:v>
                </c:pt>
                <c:pt idx="207">
                  <c:v>43562</c:v>
                </c:pt>
                <c:pt idx="208">
                  <c:v>43561</c:v>
                </c:pt>
                <c:pt idx="209">
                  <c:v>43560</c:v>
                </c:pt>
                <c:pt idx="210">
                  <c:v>43559</c:v>
                </c:pt>
                <c:pt idx="211">
                  <c:v>43558</c:v>
                </c:pt>
                <c:pt idx="212">
                  <c:v>43557</c:v>
                </c:pt>
                <c:pt idx="213">
                  <c:v>43556</c:v>
                </c:pt>
              </c:numCache>
            </c:numRef>
          </c:xVal>
          <c:yVal>
            <c:numRef>
              <c:f>'Graf. Tª, HR, Rad.'!$F$3:$F$216</c:f>
              <c:numCache>
                <c:formatCode>0.00</c:formatCode>
                <c:ptCount val="214"/>
                <c:pt idx="0">
                  <c:v>65.409090909090921</c:v>
                </c:pt>
                <c:pt idx="1">
                  <c:v>65.409090909090921</c:v>
                </c:pt>
                <c:pt idx="2">
                  <c:v>62.054545454545455</c:v>
                </c:pt>
                <c:pt idx="3">
                  <c:v>64.027272727272731</c:v>
                </c:pt>
                <c:pt idx="4">
                  <c:v>67.36363636363636</c:v>
                </c:pt>
                <c:pt idx="5">
                  <c:v>62.181818181818173</c:v>
                </c:pt>
                <c:pt idx="6">
                  <c:v>63.736363636363649</c:v>
                </c:pt>
                <c:pt idx="7">
                  <c:v>73.490909090909085</c:v>
                </c:pt>
                <c:pt idx="8">
                  <c:v>71.7</c:v>
                </c:pt>
                <c:pt idx="9">
                  <c:v>73.036363636363632</c:v>
                </c:pt>
                <c:pt idx="10">
                  <c:v>73.190909090909088</c:v>
                </c:pt>
                <c:pt idx="11">
                  <c:v>70.27272727272728</c:v>
                </c:pt>
                <c:pt idx="12">
                  <c:v>69.827272727272714</c:v>
                </c:pt>
                <c:pt idx="13">
                  <c:v>69.809090909090912</c:v>
                </c:pt>
                <c:pt idx="14">
                  <c:v>70.409090909090907</c:v>
                </c:pt>
                <c:pt idx="15">
                  <c:v>70.636363636363626</c:v>
                </c:pt>
                <c:pt idx="16">
                  <c:v>68.072727272727278</c:v>
                </c:pt>
                <c:pt idx="17">
                  <c:v>67.945454545454538</c:v>
                </c:pt>
                <c:pt idx="18">
                  <c:v>69.263636363636365</c:v>
                </c:pt>
                <c:pt idx="19">
                  <c:v>73.454545454545453</c:v>
                </c:pt>
                <c:pt idx="20">
                  <c:v>73.136363636363626</c:v>
                </c:pt>
                <c:pt idx="21">
                  <c:v>70.636363636363626</c:v>
                </c:pt>
                <c:pt idx="22">
                  <c:v>71.590909090909093</c:v>
                </c:pt>
                <c:pt idx="23">
                  <c:v>71.563636363636363</c:v>
                </c:pt>
                <c:pt idx="24">
                  <c:v>72.909090909090907</c:v>
                </c:pt>
                <c:pt idx="25">
                  <c:v>71.554545454545462</c:v>
                </c:pt>
                <c:pt idx="26">
                  <c:v>69.418181818181822</c:v>
                </c:pt>
                <c:pt idx="27">
                  <c:v>69.154545454545456</c:v>
                </c:pt>
                <c:pt idx="28">
                  <c:v>68.663636363636371</c:v>
                </c:pt>
                <c:pt idx="29">
                  <c:v>71.609090909090909</c:v>
                </c:pt>
                <c:pt idx="30">
                  <c:v>70.963949843260181</c:v>
                </c:pt>
                <c:pt idx="31">
                  <c:v>67.109090909090909</c:v>
                </c:pt>
                <c:pt idx="32">
                  <c:v>66.372727272727275</c:v>
                </c:pt>
                <c:pt idx="33">
                  <c:v>63.218181818181819</c:v>
                </c:pt>
                <c:pt idx="34">
                  <c:v>66.027272727272717</c:v>
                </c:pt>
                <c:pt idx="35">
                  <c:v>63.31818181818182</c:v>
                </c:pt>
                <c:pt idx="36">
                  <c:v>68.309090909090912</c:v>
                </c:pt>
                <c:pt idx="37">
                  <c:v>68.781818181818181</c:v>
                </c:pt>
                <c:pt idx="38">
                  <c:v>68.38181818181819</c:v>
                </c:pt>
                <c:pt idx="39">
                  <c:v>69.63636363636364</c:v>
                </c:pt>
                <c:pt idx="40">
                  <c:v>63.209090909090918</c:v>
                </c:pt>
                <c:pt idx="41">
                  <c:v>67.959999999999994</c:v>
                </c:pt>
                <c:pt idx="42">
                  <c:v>67.88</c:v>
                </c:pt>
                <c:pt idx="43">
                  <c:v>69.78</c:v>
                </c:pt>
                <c:pt idx="44">
                  <c:v>68.618181818181824</c:v>
                </c:pt>
                <c:pt idx="45">
                  <c:v>65.281818181818181</c:v>
                </c:pt>
                <c:pt idx="46">
                  <c:v>65.836363636363643</c:v>
                </c:pt>
                <c:pt idx="47">
                  <c:v>65.145454545454541</c:v>
                </c:pt>
                <c:pt idx="48">
                  <c:v>66.590909090909093</c:v>
                </c:pt>
                <c:pt idx="49">
                  <c:v>63.909090909090907</c:v>
                </c:pt>
                <c:pt idx="50">
                  <c:v>64.25454545454545</c:v>
                </c:pt>
                <c:pt idx="51">
                  <c:v>65.754545454545465</c:v>
                </c:pt>
                <c:pt idx="52">
                  <c:v>67.781818181818181</c:v>
                </c:pt>
                <c:pt idx="53">
                  <c:v>68.090909090909093</c:v>
                </c:pt>
                <c:pt idx="54">
                  <c:v>65.827272727272714</c:v>
                </c:pt>
                <c:pt idx="55">
                  <c:v>63.490909090909092</c:v>
                </c:pt>
                <c:pt idx="56">
                  <c:v>63.1</c:v>
                </c:pt>
                <c:pt idx="57">
                  <c:v>66.8</c:v>
                </c:pt>
                <c:pt idx="58">
                  <c:v>68.399999999999991</c:v>
                </c:pt>
                <c:pt idx="59">
                  <c:v>67.627272727272725</c:v>
                </c:pt>
                <c:pt idx="60">
                  <c:v>63.737617554858936</c:v>
                </c:pt>
                <c:pt idx="61">
                  <c:v>67.518181818181816</c:v>
                </c:pt>
                <c:pt idx="62">
                  <c:v>67.518181818181816</c:v>
                </c:pt>
                <c:pt idx="63">
                  <c:v>68.927272727272722</c:v>
                </c:pt>
                <c:pt idx="64">
                  <c:v>68.245454545454564</c:v>
                </c:pt>
                <c:pt idx="65">
                  <c:v>67.700000000000017</c:v>
                </c:pt>
                <c:pt idx="66">
                  <c:v>66.690909090909088</c:v>
                </c:pt>
                <c:pt idx="67">
                  <c:v>68.818181818181813</c:v>
                </c:pt>
                <c:pt idx="68">
                  <c:v>70.218181818181819</c:v>
                </c:pt>
                <c:pt idx="69">
                  <c:v>69.727272727272734</c:v>
                </c:pt>
                <c:pt idx="70">
                  <c:v>66.963636363636368</c:v>
                </c:pt>
                <c:pt idx="71">
                  <c:v>61.518181818181809</c:v>
                </c:pt>
                <c:pt idx="72">
                  <c:v>64.990909090909085</c:v>
                </c:pt>
                <c:pt idx="73">
                  <c:v>68.65454545454547</c:v>
                </c:pt>
                <c:pt idx="74">
                  <c:v>66.854545454545459</c:v>
                </c:pt>
                <c:pt idx="75">
                  <c:v>67.699999999999989</c:v>
                </c:pt>
                <c:pt idx="76">
                  <c:v>67.736363636363635</c:v>
                </c:pt>
                <c:pt idx="77">
                  <c:v>67.554545454545448</c:v>
                </c:pt>
                <c:pt idx="78">
                  <c:v>62.872727272727275</c:v>
                </c:pt>
                <c:pt idx="79">
                  <c:v>66.454545454545453</c:v>
                </c:pt>
                <c:pt idx="80">
                  <c:v>66.063636363636363</c:v>
                </c:pt>
                <c:pt idx="81">
                  <c:v>64.963636363636354</c:v>
                </c:pt>
                <c:pt idx="82">
                  <c:v>66.86363636363636</c:v>
                </c:pt>
                <c:pt idx="83">
                  <c:v>67.372727272727275</c:v>
                </c:pt>
                <c:pt idx="84">
                  <c:v>64.981818181818184</c:v>
                </c:pt>
                <c:pt idx="85">
                  <c:v>66</c:v>
                </c:pt>
                <c:pt idx="86">
                  <c:v>69.163636363636343</c:v>
                </c:pt>
                <c:pt idx="87">
                  <c:v>72.899999999999991</c:v>
                </c:pt>
                <c:pt idx="88">
                  <c:v>72.927272727272737</c:v>
                </c:pt>
                <c:pt idx="89">
                  <c:v>70.118181818181824</c:v>
                </c:pt>
                <c:pt idx="90">
                  <c:v>65.172727272727272</c:v>
                </c:pt>
                <c:pt idx="91">
                  <c:v>63.680877742946706</c:v>
                </c:pt>
                <c:pt idx="92">
                  <c:v>70.61818181818181</c:v>
                </c:pt>
                <c:pt idx="93">
                  <c:v>70.61818181818181</c:v>
                </c:pt>
                <c:pt idx="94">
                  <c:v>73.118181818181839</c:v>
                </c:pt>
                <c:pt idx="95">
                  <c:v>69.199999999999989</c:v>
                </c:pt>
                <c:pt idx="96">
                  <c:v>68.063636363636363</c:v>
                </c:pt>
                <c:pt idx="97">
                  <c:v>70.11818181818181</c:v>
                </c:pt>
                <c:pt idx="98">
                  <c:v>66.61818181818181</c:v>
                </c:pt>
                <c:pt idx="99">
                  <c:v>68.427272727272737</c:v>
                </c:pt>
                <c:pt idx="100">
                  <c:v>67.000000000000014</c:v>
                </c:pt>
                <c:pt idx="101">
                  <c:v>71.545454545454547</c:v>
                </c:pt>
                <c:pt idx="102">
                  <c:v>70.436363636363652</c:v>
                </c:pt>
                <c:pt idx="103">
                  <c:v>70.936363636363637</c:v>
                </c:pt>
                <c:pt idx="104">
                  <c:v>63.7</c:v>
                </c:pt>
                <c:pt idx="105">
                  <c:v>54.763636363636358</c:v>
                </c:pt>
                <c:pt idx="106">
                  <c:v>54.763636363636358</c:v>
                </c:pt>
                <c:pt idx="107">
                  <c:v>58.836363636363643</c:v>
                </c:pt>
                <c:pt idx="108">
                  <c:v>63.663636363636357</c:v>
                </c:pt>
                <c:pt idx="109">
                  <c:v>72.063636363636363</c:v>
                </c:pt>
                <c:pt idx="110">
                  <c:v>73.263636363636365</c:v>
                </c:pt>
                <c:pt idx="111">
                  <c:v>74.263636363636365</c:v>
                </c:pt>
                <c:pt idx="112">
                  <c:v>73.527272727272702</c:v>
                </c:pt>
                <c:pt idx="113">
                  <c:v>74.172727272727272</c:v>
                </c:pt>
                <c:pt idx="114">
                  <c:v>68.990909090909085</c:v>
                </c:pt>
                <c:pt idx="115">
                  <c:v>63.145454545454548</c:v>
                </c:pt>
                <c:pt idx="116">
                  <c:v>61.772727272727273</c:v>
                </c:pt>
                <c:pt idx="117">
                  <c:v>61.518181818181809</c:v>
                </c:pt>
                <c:pt idx="118">
                  <c:v>69.63636363636364</c:v>
                </c:pt>
                <c:pt idx="119">
                  <c:v>65.899999999999991</c:v>
                </c:pt>
                <c:pt idx="120">
                  <c:v>63.872727272727275</c:v>
                </c:pt>
                <c:pt idx="121">
                  <c:v>65.3</c:v>
                </c:pt>
                <c:pt idx="122">
                  <c:v>64.932601880877741</c:v>
                </c:pt>
                <c:pt idx="123">
                  <c:v>62.245454545454557</c:v>
                </c:pt>
                <c:pt idx="124">
                  <c:v>64.218181818181804</c:v>
                </c:pt>
                <c:pt idx="125">
                  <c:v>63.06363636363637</c:v>
                </c:pt>
                <c:pt idx="126">
                  <c:v>64.900000000000006</c:v>
                </c:pt>
                <c:pt idx="127">
                  <c:v>64.518181818181816</c:v>
                </c:pt>
                <c:pt idx="128">
                  <c:v>60.472727272727276</c:v>
                </c:pt>
                <c:pt idx="129">
                  <c:v>64.190909090909088</c:v>
                </c:pt>
                <c:pt idx="130">
                  <c:v>64.236363636363635</c:v>
                </c:pt>
                <c:pt idx="131">
                  <c:v>60.772727272727273</c:v>
                </c:pt>
                <c:pt idx="132">
                  <c:v>62.372727272727268</c:v>
                </c:pt>
                <c:pt idx="133">
                  <c:v>64.072727272727263</c:v>
                </c:pt>
                <c:pt idx="134">
                  <c:v>64.109090909090909</c:v>
                </c:pt>
                <c:pt idx="135">
                  <c:v>62.554545454545448</c:v>
                </c:pt>
                <c:pt idx="136">
                  <c:v>66.918181818181836</c:v>
                </c:pt>
                <c:pt idx="137">
                  <c:v>67.945454545454538</c:v>
                </c:pt>
                <c:pt idx="138">
                  <c:v>69.61818181818181</c:v>
                </c:pt>
                <c:pt idx="139">
                  <c:v>65.645454545454541</c:v>
                </c:pt>
                <c:pt idx="140">
                  <c:v>63.090909090909101</c:v>
                </c:pt>
                <c:pt idx="141">
                  <c:v>62.945454545454531</c:v>
                </c:pt>
                <c:pt idx="142">
                  <c:v>70.790909090909096</c:v>
                </c:pt>
                <c:pt idx="143">
                  <c:v>72.381818181818176</c:v>
                </c:pt>
                <c:pt idx="144">
                  <c:v>71.290909090909096</c:v>
                </c:pt>
                <c:pt idx="145">
                  <c:v>63.663636363636357</c:v>
                </c:pt>
                <c:pt idx="146">
                  <c:v>66.563636363636363</c:v>
                </c:pt>
                <c:pt idx="147">
                  <c:v>66.927272727272722</c:v>
                </c:pt>
                <c:pt idx="148">
                  <c:v>67.63636363636364</c:v>
                </c:pt>
                <c:pt idx="149">
                  <c:v>66.999999999999986</c:v>
                </c:pt>
                <c:pt idx="150">
                  <c:v>65.481818181818184</c:v>
                </c:pt>
                <c:pt idx="151">
                  <c:v>63.527272727272724</c:v>
                </c:pt>
                <c:pt idx="152">
                  <c:v>61.559561128526646</c:v>
                </c:pt>
                <c:pt idx="153">
                  <c:v>72</c:v>
                </c:pt>
                <c:pt idx="154">
                  <c:v>72</c:v>
                </c:pt>
                <c:pt idx="155">
                  <c:v>67.718181818181819</c:v>
                </c:pt>
                <c:pt idx="156">
                  <c:v>64.172727272727272</c:v>
                </c:pt>
                <c:pt idx="157">
                  <c:v>70.5</c:v>
                </c:pt>
                <c:pt idx="158">
                  <c:v>70.890909090909091</c:v>
                </c:pt>
                <c:pt idx="159">
                  <c:v>62.045454545454533</c:v>
                </c:pt>
                <c:pt idx="160">
                  <c:v>56.763636363636358</c:v>
                </c:pt>
                <c:pt idx="161">
                  <c:v>62.481818181818191</c:v>
                </c:pt>
                <c:pt idx="162">
                  <c:v>69.009090909090915</c:v>
                </c:pt>
                <c:pt idx="163">
                  <c:v>60.409090909090907</c:v>
                </c:pt>
                <c:pt idx="164">
                  <c:v>59.06363636363637</c:v>
                </c:pt>
                <c:pt idx="165">
                  <c:v>67.081818181818178</c:v>
                </c:pt>
                <c:pt idx="166">
                  <c:v>63.8</c:v>
                </c:pt>
                <c:pt idx="167">
                  <c:v>55.336363636363629</c:v>
                </c:pt>
                <c:pt idx="168">
                  <c:v>56.454545454545453</c:v>
                </c:pt>
                <c:pt idx="169">
                  <c:v>64.345454545454558</c:v>
                </c:pt>
                <c:pt idx="170">
                  <c:v>65.25454545454545</c:v>
                </c:pt>
                <c:pt idx="171">
                  <c:v>64.145454545454541</c:v>
                </c:pt>
                <c:pt idx="172">
                  <c:v>64.499999999999986</c:v>
                </c:pt>
                <c:pt idx="173">
                  <c:v>65.454545454545439</c:v>
                </c:pt>
                <c:pt idx="174">
                  <c:v>60.090909090909093</c:v>
                </c:pt>
                <c:pt idx="175">
                  <c:v>69.609090909090924</c:v>
                </c:pt>
                <c:pt idx="176">
                  <c:v>70.672727272727272</c:v>
                </c:pt>
                <c:pt idx="177">
                  <c:v>61.93636363636363</c:v>
                </c:pt>
                <c:pt idx="178">
                  <c:v>63.981818181818191</c:v>
                </c:pt>
                <c:pt idx="179">
                  <c:v>63.9</c:v>
                </c:pt>
                <c:pt idx="180">
                  <c:v>57.918181818181822</c:v>
                </c:pt>
                <c:pt idx="181">
                  <c:v>58.75454545454545</c:v>
                </c:pt>
                <c:pt idx="182">
                  <c:v>65.936363636363637</c:v>
                </c:pt>
                <c:pt idx="183">
                  <c:v>69.84012539184954</c:v>
                </c:pt>
                <c:pt idx="184">
                  <c:v>72.86363636363636</c:v>
                </c:pt>
                <c:pt idx="185">
                  <c:v>66.527272727272717</c:v>
                </c:pt>
                <c:pt idx="186">
                  <c:v>67.172727272727286</c:v>
                </c:pt>
                <c:pt idx="187">
                  <c:v>68.472727272727269</c:v>
                </c:pt>
                <c:pt idx="188">
                  <c:v>70.554545454545462</c:v>
                </c:pt>
                <c:pt idx="189">
                  <c:v>68.98181818181817</c:v>
                </c:pt>
                <c:pt idx="190">
                  <c:v>66.963636363636368</c:v>
                </c:pt>
                <c:pt idx="191">
                  <c:v>66.718181818181819</c:v>
                </c:pt>
                <c:pt idx="192">
                  <c:v>65.954545454545439</c:v>
                </c:pt>
                <c:pt idx="193">
                  <c:v>61.209090909090918</c:v>
                </c:pt>
                <c:pt idx="194">
                  <c:v>62.545454545454547</c:v>
                </c:pt>
                <c:pt idx="195">
                  <c:v>66.936363636363623</c:v>
                </c:pt>
                <c:pt idx="196">
                  <c:v>67.672727272727272</c:v>
                </c:pt>
                <c:pt idx="197">
                  <c:v>68.327272727272714</c:v>
                </c:pt>
                <c:pt idx="198">
                  <c:v>67.709090909090904</c:v>
                </c:pt>
                <c:pt idx="199">
                  <c:v>68.518181818181816</c:v>
                </c:pt>
                <c:pt idx="200">
                  <c:v>60.054545454545455</c:v>
                </c:pt>
                <c:pt idx="201">
                  <c:v>62.027272727272731</c:v>
                </c:pt>
                <c:pt idx="202">
                  <c:v>66.481818181818184</c:v>
                </c:pt>
                <c:pt idx="203">
                  <c:v>64.572727272727263</c:v>
                </c:pt>
                <c:pt idx="204">
                  <c:v>67.572727272727263</c:v>
                </c:pt>
                <c:pt idx="205">
                  <c:v>63.609090909090916</c:v>
                </c:pt>
                <c:pt idx="206">
                  <c:v>61.654545454545456</c:v>
                </c:pt>
                <c:pt idx="207">
                  <c:v>61.663636363636371</c:v>
                </c:pt>
                <c:pt idx="208">
                  <c:v>57.7</c:v>
                </c:pt>
                <c:pt idx="209">
                  <c:v>58.736363636363627</c:v>
                </c:pt>
                <c:pt idx="210">
                  <c:v>65.527272727272717</c:v>
                </c:pt>
                <c:pt idx="211">
                  <c:v>69.600000000000009</c:v>
                </c:pt>
                <c:pt idx="212">
                  <c:v>61.872727272727275</c:v>
                </c:pt>
                <c:pt idx="213">
                  <c:v>55.740438871473359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56-4E9E-ACCC-F59B64024D0F}"/>
            </c:ext>
          </c:extLst>
        </c:ser>
        <c:ser>
          <c:idx val="1"/>
          <c:order val="2"/>
          <c:tx>
            <c:strRef>
              <c:f>'Graf. Tª, HR, Rad.'!$G$2</c:f>
              <c:strCache>
                <c:ptCount val="1"/>
                <c:pt idx="0">
                  <c:v>Min RH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'Graf. Tª, HR, Rad.'!$A$3:$A$216</c:f>
              <c:numCache>
                <c:formatCode>[$-409]d\-mmm;@</c:formatCode>
                <c:ptCount val="214"/>
                <c:pt idx="0">
                  <c:v>43769</c:v>
                </c:pt>
                <c:pt idx="1">
                  <c:v>43768</c:v>
                </c:pt>
                <c:pt idx="2">
                  <c:v>43767</c:v>
                </c:pt>
                <c:pt idx="3">
                  <c:v>43766</c:v>
                </c:pt>
                <c:pt idx="4">
                  <c:v>43765</c:v>
                </c:pt>
                <c:pt idx="5">
                  <c:v>43764</c:v>
                </c:pt>
                <c:pt idx="6">
                  <c:v>43763</c:v>
                </c:pt>
                <c:pt idx="7">
                  <c:v>43762</c:v>
                </c:pt>
                <c:pt idx="8">
                  <c:v>43761</c:v>
                </c:pt>
                <c:pt idx="9">
                  <c:v>43760</c:v>
                </c:pt>
                <c:pt idx="10">
                  <c:v>43759</c:v>
                </c:pt>
                <c:pt idx="11">
                  <c:v>43758</c:v>
                </c:pt>
                <c:pt idx="12">
                  <c:v>43757</c:v>
                </c:pt>
                <c:pt idx="13">
                  <c:v>43756</c:v>
                </c:pt>
                <c:pt idx="14">
                  <c:v>43755</c:v>
                </c:pt>
                <c:pt idx="15">
                  <c:v>43754</c:v>
                </c:pt>
                <c:pt idx="16">
                  <c:v>43753</c:v>
                </c:pt>
                <c:pt idx="17">
                  <c:v>43752</c:v>
                </c:pt>
                <c:pt idx="18">
                  <c:v>43751</c:v>
                </c:pt>
                <c:pt idx="19">
                  <c:v>43750</c:v>
                </c:pt>
                <c:pt idx="20">
                  <c:v>43749</c:v>
                </c:pt>
                <c:pt idx="21">
                  <c:v>43748</c:v>
                </c:pt>
                <c:pt idx="22">
                  <c:v>43747</c:v>
                </c:pt>
                <c:pt idx="23">
                  <c:v>43746</c:v>
                </c:pt>
                <c:pt idx="24">
                  <c:v>43745</c:v>
                </c:pt>
                <c:pt idx="25">
                  <c:v>43744</c:v>
                </c:pt>
                <c:pt idx="26">
                  <c:v>43743</c:v>
                </c:pt>
                <c:pt idx="27">
                  <c:v>43742</c:v>
                </c:pt>
                <c:pt idx="28">
                  <c:v>43741</c:v>
                </c:pt>
                <c:pt idx="29">
                  <c:v>43740</c:v>
                </c:pt>
                <c:pt idx="30">
                  <c:v>43739</c:v>
                </c:pt>
                <c:pt idx="31">
                  <c:v>43738</c:v>
                </c:pt>
                <c:pt idx="32">
                  <c:v>43737</c:v>
                </c:pt>
                <c:pt idx="33">
                  <c:v>43736</c:v>
                </c:pt>
                <c:pt idx="34">
                  <c:v>43735</c:v>
                </c:pt>
                <c:pt idx="35">
                  <c:v>43734</c:v>
                </c:pt>
                <c:pt idx="36">
                  <c:v>43733</c:v>
                </c:pt>
                <c:pt idx="37">
                  <c:v>43732</c:v>
                </c:pt>
                <c:pt idx="38">
                  <c:v>43731</c:v>
                </c:pt>
                <c:pt idx="39">
                  <c:v>43730</c:v>
                </c:pt>
                <c:pt idx="40">
                  <c:v>43729</c:v>
                </c:pt>
                <c:pt idx="41">
                  <c:v>43728</c:v>
                </c:pt>
                <c:pt idx="42">
                  <c:v>43727</c:v>
                </c:pt>
                <c:pt idx="43">
                  <c:v>43726</c:v>
                </c:pt>
                <c:pt idx="44">
                  <c:v>43725</c:v>
                </c:pt>
                <c:pt idx="45">
                  <c:v>43724</c:v>
                </c:pt>
                <c:pt idx="46">
                  <c:v>43723</c:v>
                </c:pt>
                <c:pt idx="47">
                  <c:v>43722</c:v>
                </c:pt>
                <c:pt idx="48">
                  <c:v>43721</c:v>
                </c:pt>
                <c:pt idx="49">
                  <c:v>43720</c:v>
                </c:pt>
                <c:pt idx="50">
                  <c:v>43719</c:v>
                </c:pt>
                <c:pt idx="51">
                  <c:v>43718</c:v>
                </c:pt>
                <c:pt idx="52">
                  <c:v>43717</c:v>
                </c:pt>
                <c:pt idx="53">
                  <c:v>43716</c:v>
                </c:pt>
                <c:pt idx="54">
                  <c:v>43715</c:v>
                </c:pt>
                <c:pt idx="55">
                  <c:v>43714</c:v>
                </c:pt>
                <c:pt idx="56">
                  <c:v>43713</c:v>
                </c:pt>
                <c:pt idx="57">
                  <c:v>43712</c:v>
                </c:pt>
                <c:pt idx="58">
                  <c:v>43711</c:v>
                </c:pt>
                <c:pt idx="59">
                  <c:v>43710</c:v>
                </c:pt>
                <c:pt idx="60">
                  <c:v>43709</c:v>
                </c:pt>
                <c:pt idx="61">
                  <c:v>43708</c:v>
                </c:pt>
                <c:pt idx="62">
                  <c:v>43707</c:v>
                </c:pt>
                <c:pt idx="63">
                  <c:v>43706</c:v>
                </c:pt>
                <c:pt idx="64">
                  <c:v>43705</c:v>
                </c:pt>
                <c:pt idx="65">
                  <c:v>43704</c:v>
                </c:pt>
                <c:pt idx="66">
                  <c:v>43703</c:v>
                </c:pt>
                <c:pt idx="67">
                  <c:v>43702</c:v>
                </c:pt>
                <c:pt idx="68">
                  <c:v>43701</c:v>
                </c:pt>
                <c:pt idx="69">
                  <c:v>43700</c:v>
                </c:pt>
                <c:pt idx="70">
                  <c:v>43699</c:v>
                </c:pt>
                <c:pt idx="71">
                  <c:v>43698</c:v>
                </c:pt>
                <c:pt idx="72">
                  <c:v>43697</c:v>
                </c:pt>
                <c:pt idx="73">
                  <c:v>43696</c:v>
                </c:pt>
                <c:pt idx="74">
                  <c:v>43695</c:v>
                </c:pt>
                <c:pt idx="75">
                  <c:v>43694</c:v>
                </c:pt>
                <c:pt idx="76">
                  <c:v>43693</c:v>
                </c:pt>
                <c:pt idx="77">
                  <c:v>43692</c:v>
                </c:pt>
                <c:pt idx="78">
                  <c:v>43691</c:v>
                </c:pt>
                <c:pt idx="79">
                  <c:v>43690</c:v>
                </c:pt>
                <c:pt idx="80">
                  <c:v>43689</c:v>
                </c:pt>
                <c:pt idx="81">
                  <c:v>43688</c:v>
                </c:pt>
                <c:pt idx="82">
                  <c:v>43687</c:v>
                </c:pt>
                <c:pt idx="83">
                  <c:v>43686</c:v>
                </c:pt>
                <c:pt idx="84">
                  <c:v>43685</c:v>
                </c:pt>
                <c:pt idx="85">
                  <c:v>43684</c:v>
                </c:pt>
                <c:pt idx="86">
                  <c:v>43683</c:v>
                </c:pt>
                <c:pt idx="87">
                  <c:v>43682</c:v>
                </c:pt>
                <c:pt idx="88">
                  <c:v>43681</c:v>
                </c:pt>
                <c:pt idx="89">
                  <c:v>43680</c:v>
                </c:pt>
                <c:pt idx="90">
                  <c:v>43679</c:v>
                </c:pt>
                <c:pt idx="91">
                  <c:v>43678</c:v>
                </c:pt>
                <c:pt idx="92">
                  <c:v>43677</c:v>
                </c:pt>
                <c:pt idx="93">
                  <c:v>43676</c:v>
                </c:pt>
                <c:pt idx="94">
                  <c:v>43675</c:v>
                </c:pt>
                <c:pt idx="95">
                  <c:v>43674</c:v>
                </c:pt>
                <c:pt idx="96">
                  <c:v>43673</c:v>
                </c:pt>
                <c:pt idx="97">
                  <c:v>43672</c:v>
                </c:pt>
                <c:pt idx="98">
                  <c:v>43671</c:v>
                </c:pt>
                <c:pt idx="99">
                  <c:v>43670</c:v>
                </c:pt>
                <c:pt idx="100">
                  <c:v>43669</c:v>
                </c:pt>
                <c:pt idx="101">
                  <c:v>43668</c:v>
                </c:pt>
                <c:pt idx="102">
                  <c:v>43667</c:v>
                </c:pt>
                <c:pt idx="103">
                  <c:v>43666</c:v>
                </c:pt>
                <c:pt idx="104">
                  <c:v>43665</c:v>
                </c:pt>
                <c:pt idx="105">
                  <c:v>43664</c:v>
                </c:pt>
                <c:pt idx="106">
                  <c:v>43663</c:v>
                </c:pt>
                <c:pt idx="107">
                  <c:v>43662</c:v>
                </c:pt>
                <c:pt idx="108">
                  <c:v>43661</c:v>
                </c:pt>
                <c:pt idx="109">
                  <c:v>43660</c:v>
                </c:pt>
                <c:pt idx="110">
                  <c:v>43659</c:v>
                </c:pt>
                <c:pt idx="111">
                  <c:v>43658</c:v>
                </c:pt>
                <c:pt idx="112">
                  <c:v>43657</c:v>
                </c:pt>
                <c:pt idx="113">
                  <c:v>43656</c:v>
                </c:pt>
                <c:pt idx="114">
                  <c:v>43655</c:v>
                </c:pt>
                <c:pt idx="115">
                  <c:v>43654</c:v>
                </c:pt>
                <c:pt idx="116">
                  <c:v>43653</c:v>
                </c:pt>
                <c:pt idx="117">
                  <c:v>43652</c:v>
                </c:pt>
                <c:pt idx="118">
                  <c:v>43651</c:v>
                </c:pt>
                <c:pt idx="119">
                  <c:v>43650</c:v>
                </c:pt>
                <c:pt idx="120">
                  <c:v>43649</c:v>
                </c:pt>
                <c:pt idx="121">
                  <c:v>43648</c:v>
                </c:pt>
                <c:pt idx="122">
                  <c:v>43647</c:v>
                </c:pt>
                <c:pt idx="123">
                  <c:v>43646</c:v>
                </c:pt>
                <c:pt idx="124">
                  <c:v>43645</c:v>
                </c:pt>
                <c:pt idx="125">
                  <c:v>43644</c:v>
                </c:pt>
                <c:pt idx="126">
                  <c:v>43643</c:v>
                </c:pt>
                <c:pt idx="127">
                  <c:v>43642</c:v>
                </c:pt>
                <c:pt idx="128">
                  <c:v>43641</c:v>
                </c:pt>
                <c:pt idx="129">
                  <c:v>43640</c:v>
                </c:pt>
                <c:pt idx="130">
                  <c:v>43639</c:v>
                </c:pt>
                <c:pt idx="131">
                  <c:v>43638</c:v>
                </c:pt>
                <c:pt idx="132">
                  <c:v>43637</c:v>
                </c:pt>
                <c:pt idx="133">
                  <c:v>43636</c:v>
                </c:pt>
                <c:pt idx="134">
                  <c:v>43635</c:v>
                </c:pt>
                <c:pt idx="135">
                  <c:v>43634</c:v>
                </c:pt>
                <c:pt idx="136">
                  <c:v>43633</c:v>
                </c:pt>
                <c:pt idx="137">
                  <c:v>43632</c:v>
                </c:pt>
                <c:pt idx="138">
                  <c:v>43631</c:v>
                </c:pt>
                <c:pt idx="139">
                  <c:v>43630</c:v>
                </c:pt>
                <c:pt idx="140">
                  <c:v>43629</c:v>
                </c:pt>
                <c:pt idx="141">
                  <c:v>43628</c:v>
                </c:pt>
                <c:pt idx="142">
                  <c:v>43627</c:v>
                </c:pt>
                <c:pt idx="143">
                  <c:v>43626</c:v>
                </c:pt>
                <c:pt idx="144">
                  <c:v>43625</c:v>
                </c:pt>
                <c:pt idx="145">
                  <c:v>43624</c:v>
                </c:pt>
                <c:pt idx="146">
                  <c:v>43623</c:v>
                </c:pt>
                <c:pt idx="147">
                  <c:v>43622</c:v>
                </c:pt>
                <c:pt idx="148">
                  <c:v>43621</c:v>
                </c:pt>
                <c:pt idx="149">
                  <c:v>43620</c:v>
                </c:pt>
                <c:pt idx="150">
                  <c:v>43619</c:v>
                </c:pt>
                <c:pt idx="151">
                  <c:v>43618</c:v>
                </c:pt>
                <c:pt idx="152">
                  <c:v>43617</c:v>
                </c:pt>
                <c:pt idx="153">
                  <c:v>43616</c:v>
                </c:pt>
                <c:pt idx="154">
                  <c:v>43615</c:v>
                </c:pt>
                <c:pt idx="155">
                  <c:v>43614</c:v>
                </c:pt>
                <c:pt idx="156">
                  <c:v>43613</c:v>
                </c:pt>
                <c:pt idx="157">
                  <c:v>43612</c:v>
                </c:pt>
                <c:pt idx="158">
                  <c:v>43611</c:v>
                </c:pt>
                <c:pt idx="159">
                  <c:v>43610</c:v>
                </c:pt>
                <c:pt idx="160">
                  <c:v>43609</c:v>
                </c:pt>
                <c:pt idx="161">
                  <c:v>43608</c:v>
                </c:pt>
                <c:pt idx="162">
                  <c:v>43607</c:v>
                </c:pt>
                <c:pt idx="163">
                  <c:v>43606</c:v>
                </c:pt>
                <c:pt idx="164">
                  <c:v>43605</c:v>
                </c:pt>
                <c:pt idx="165">
                  <c:v>43604</c:v>
                </c:pt>
                <c:pt idx="166">
                  <c:v>43603</c:v>
                </c:pt>
                <c:pt idx="167">
                  <c:v>43602</c:v>
                </c:pt>
                <c:pt idx="168">
                  <c:v>43601</c:v>
                </c:pt>
                <c:pt idx="169">
                  <c:v>43600</c:v>
                </c:pt>
                <c:pt idx="170">
                  <c:v>43599</c:v>
                </c:pt>
                <c:pt idx="171">
                  <c:v>43598</c:v>
                </c:pt>
                <c:pt idx="172">
                  <c:v>43597</c:v>
                </c:pt>
                <c:pt idx="173">
                  <c:v>43596</c:v>
                </c:pt>
                <c:pt idx="174">
                  <c:v>43595</c:v>
                </c:pt>
                <c:pt idx="175">
                  <c:v>43594</c:v>
                </c:pt>
                <c:pt idx="176">
                  <c:v>43593</c:v>
                </c:pt>
                <c:pt idx="177">
                  <c:v>43592</c:v>
                </c:pt>
                <c:pt idx="178">
                  <c:v>43591</c:v>
                </c:pt>
                <c:pt idx="179">
                  <c:v>43590</c:v>
                </c:pt>
                <c:pt idx="180">
                  <c:v>43589</c:v>
                </c:pt>
                <c:pt idx="181">
                  <c:v>43588</c:v>
                </c:pt>
                <c:pt idx="182">
                  <c:v>43587</c:v>
                </c:pt>
                <c:pt idx="183">
                  <c:v>43586</c:v>
                </c:pt>
                <c:pt idx="184">
                  <c:v>43585</c:v>
                </c:pt>
                <c:pt idx="185">
                  <c:v>43584</c:v>
                </c:pt>
                <c:pt idx="186">
                  <c:v>43583</c:v>
                </c:pt>
                <c:pt idx="187">
                  <c:v>43582</c:v>
                </c:pt>
                <c:pt idx="188">
                  <c:v>43581</c:v>
                </c:pt>
                <c:pt idx="189">
                  <c:v>43580</c:v>
                </c:pt>
                <c:pt idx="190">
                  <c:v>43579</c:v>
                </c:pt>
                <c:pt idx="191">
                  <c:v>43578</c:v>
                </c:pt>
                <c:pt idx="192">
                  <c:v>43577</c:v>
                </c:pt>
                <c:pt idx="193">
                  <c:v>43576</c:v>
                </c:pt>
                <c:pt idx="194">
                  <c:v>43575</c:v>
                </c:pt>
                <c:pt idx="195">
                  <c:v>43574</c:v>
                </c:pt>
                <c:pt idx="196">
                  <c:v>43573</c:v>
                </c:pt>
                <c:pt idx="197">
                  <c:v>43572</c:v>
                </c:pt>
                <c:pt idx="198">
                  <c:v>43571</c:v>
                </c:pt>
                <c:pt idx="199">
                  <c:v>43570</c:v>
                </c:pt>
                <c:pt idx="200">
                  <c:v>43569</c:v>
                </c:pt>
                <c:pt idx="201">
                  <c:v>43568</c:v>
                </c:pt>
                <c:pt idx="202">
                  <c:v>43567</c:v>
                </c:pt>
                <c:pt idx="203">
                  <c:v>43566</c:v>
                </c:pt>
                <c:pt idx="204">
                  <c:v>43565</c:v>
                </c:pt>
                <c:pt idx="205">
                  <c:v>43564</c:v>
                </c:pt>
                <c:pt idx="206">
                  <c:v>43563</c:v>
                </c:pt>
                <c:pt idx="207">
                  <c:v>43562</c:v>
                </c:pt>
                <c:pt idx="208">
                  <c:v>43561</c:v>
                </c:pt>
                <c:pt idx="209">
                  <c:v>43560</c:v>
                </c:pt>
                <c:pt idx="210">
                  <c:v>43559</c:v>
                </c:pt>
                <c:pt idx="211">
                  <c:v>43558</c:v>
                </c:pt>
                <c:pt idx="212">
                  <c:v>43557</c:v>
                </c:pt>
                <c:pt idx="213">
                  <c:v>43556</c:v>
                </c:pt>
              </c:numCache>
            </c:numRef>
          </c:xVal>
          <c:yVal>
            <c:numRef>
              <c:f>'Graf. Tª, HR, Rad.'!$G$3:$G$216</c:f>
              <c:numCache>
                <c:formatCode>0.00</c:formatCode>
                <c:ptCount val="214"/>
                <c:pt idx="0">
                  <c:v>44.772727272727273</c:v>
                </c:pt>
                <c:pt idx="1">
                  <c:v>44.772727272727273</c:v>
                </c:pt>
                <c:pt idx="2">
                  <c:v>42.163636363636357</c:v>
                </c:pt>
                <c:pt idx="3">
                  <c:v>41.654545454545456</c:v>
                </c:pt>
                <c:pt idx="4">
                  <c:v>44.654545454545456</c:v>
                </c:pt>
                <c:pt idx="5">
                  <c:v>43.490909090909092</c:v>
                </c:pt>
                <c:pt idx="6">
                  <c:v>41.909090909090907</c:v>
                </c:pt>
                <c:pt idx="7">
                  <c:v>49.909090909090921</c:v>
                </c:pt>
                <c:pt idx="8">
                  <c:v>52.9</c:v>
                </c:pt>
                <c:pt idx="9">
                  <c:v>50.918181818181822</c:v>
                </c:pt>
                <c:pt idx="10">
                  <c:v>52.018181818181809</c:v>
                </c:pt>
                <c:pt idx="11">
                  <c:v>51.290909090909096</c:v>
                </c:pt>
                <c:pt idx="12">
                  <c:v>44.945454545454545</c:v>
                </c:pt>
                <c:pt idx="13">
                  <c:v>50.827272727272728</c:v>
                </c:pt>
                <c:pt idx="14">
                  <c:v>48.954545454545453</c:v>
                </c:pt>
                <c:pt idx="15">
                  <c:v>51</c:v>
                </c:pt>
                <c:pt idx="16">
                  <c:v>48.272727272727273</c:v>
                </c:pt>
                <c:pt idx="17">
                  <c:v>43.136363636363633</c:v>
                </c:pt>
                <c:pt idx="18">
                  <c:v>46.509090909090915</c:v>
                </c:pt>
                <c:pt idx="19">
                  <c:v>51.763636363636358</c:v>
                </c:pt>
                <c:pt idx="20">
                  <c:v>51.909090909090907</c:v>
                </c:pt>
                <c:pt idx="21">
                  <c:v>50.863636363636367</c:v>
                </c:pt>
                <c:pt idx="22">
                  <c:v>52.872727272727275</c:v>
                </c:pt>
                <c:pt idx="23">
                  <c:v>54.672727272727272</c:v>
                </c:pt>
                <c:pt idx="24">
                  <c:v>53.74545454545455</c:v>
                </c:pt>
                <c:pt idx="25">
                  <c:v>52.009090909090908</c:v>
                </c:pt>
                <c:pt idx="26">
                  <c:v>48.199999999999996</c:v>
                </c:pt>
                <c:pt idx="27">
                  <c:v>50.290909090909096</c:v>
                </c:pt>
                <c:pt idx="28">
                  <c:v>44.472727272727276</c:v>
                </c:pt>
                <c:pt idx="29">
                  <c:v>51.572727272727271</c:v>
                </c:pt>
                <c:pt idx="30">
                  <c:v>53.356739811912213</c:v>
                </c:pt>
                <c:pt idx="31">
                  <c:v>49.290909090909082</c:v>
                </c:pt>
                <c:pt idx="32">
                  <c:v>50.236363636363642</c:v>
                </c:pt>
                <c:pt idx="33">
                  <c:v>47.863636363636374</c:v>
                </c:pt>
                <c:pt idx="34">
                  <c:v>48.363636363636367</c:v>
                </c:pt>
                <c:pt idx="35">
                  <c:v>43.163636363636364</c:v>
                </c:pt>
                <c:pt idx="36">
                  <c:v>45.300000000000004</c:v>
                </c:pt>
                <c:pt idx="37">
                  <c:v>45.909090909090914</c:v>
                </c:pt>
                <c:pt idx="38">
                  <c:v>48.727272727272727</c:v>
                </c:pt>
                <c:pt idx="39">
                  <c:v>48.81818181818182</c:v>
                </c:pt>
                <c:pt idx="40">
                  <c:v>41.627272727272725</c:v>
                </c:pt>
                <c:pt idx="41">
                  <c:v>48.370000000000005</c:v>
                </c:pt>
                <c:pt idx="42">
                  <c:v>45.76</c:v>
                </c:pt>
                <c:pt idx="43">
                  <c:v>49.63</c:v>
                </c:pt>
                <c:pt idx="44">
                  <c:v>48.909090909090907</c:v>
                </c:pt>
                <c:pt idx="45">
                  <c:v>42.390909090909098</c:v>
                </c:pt>
                <c:pt idx="46">
                  <c:v>46.954545454545453</c:v>
                </c:pt>
                <c:pt idx="47">
                  <c:v>44.318181818181813</c:v>
                </c:pt>
                <c:pt idx="48">
                  <c:v>44.090909090909093</c:v>
                </c:pt>
                <c:pt idx="49">
                  <c:v>40.845454545454544</c:v>
                </c:pt>
                <c:pt idx="50">
                  <c:v>43.481818181818184</c:v>
                </c:pt>
                <c:pt idx="51">
                  <c:v>46.509090909090908</c:v>
                </c:pt>
                <c:pt idx="52">
                  <c:v>48.599999999999994</c:v>
                </c:pt>
                <c:pt idx="53">
                  <c:v>47.572727272727278</c:v>
                </c:pt>
                <c:pt idx="54">
                  <c:v>45.099999999999994</c:v>
                </c:pt>
                <c:pt idx="55">
                  <c:v>41.627272727272732</c:v>
                </c:pt>
                <c:pt idx="56">
                  <c:v>42.54545454545454</c:v>
                </c:pt>
                <c:pt idx="57">
                  <c:v>44.481818181818177</c:v>
                </c:pt>
                <c:pt idx="58">
                  <c:v>47.863636363636367</c:v>
                </c:pt>
                <c:pt idx="59">
                  <c:v>49.090909090909093</c:v>
                </c:pt>
                <c:pt idx="60">
                  <c:v>43.759874608150469</c:v>
                </c:pt>
                <c:pt idx="61">
                  <c:v>47.309090909090919</c:v>
                </c:pt>
                <c:pt idx="62">
                  <c:v>47.309090909090919</c:v>
                </c:pt>
                <c:pt idx="63">
                  <c:v>49.4</c:v>
                </c:pt>
                <c:pt idx="64">
                  <c:v>43.563636363636363</c:v>
                </c:pt>
                <c:pt idx="65">
                  <c:v>47.509090909090901</c:v>
                </c:pt>
                <c:pt idx="66">
                  <c:v>43.072727272727271</c:v>
                </c:pt>
                <c:pt idx="67">
                  <c:v>47.590909090909079</c:v>
                </c:pt>
                <c:pt idx="68">
                  <c:v>48.881818181818183</c:v>
                </c:pt>
                <c:pt idx="69">
                  <c:v>48.06363636363637</c:v>
                </c:pt>
                <c:pt idx="70">
                  <c:v>45.736363636363642</c:v>
                </c:pt>
                <c:pt idx="71">
                  <c:v>40.045454545454547</c:v>
                </c:pt>
                <c:pt idx="72">
                  <c:v>44.090909090909086</c:v>
                </c:pt>
                <c:pt idx="73">
                  <c:v>46.281818181818181</c:v>
                </c:pt>
                <c:pt idx="74">
                  <c:v>44.172727272727272</c:v>
                </c:pt>
                <c:pt idx="75">
                  <c:v>43.336363636363636</c:v>
                </c:pt>
                <c:pt idx="76">
                  <c:v>48.445454545454545</c:v>
                </c:pt>
                <c:pt idx="77">
                  <c:v>45.054545454545455</c:v>
                </c:pt>
                <c:pt idx="78">
                  <c:v>41.927272727272729</c:v>
                </c:pt>
                <c:pt idx="79">
                  <c:v>43.345454545454544</c:v>
                </c:pt>
                <c:pt idx="80">
                  <c:v>41.081818181818186</c:v>
                </c:pt>
                <c:pt idx="81">
                  <c:v>42.990909090909092</c:v>
                </c:pt>
                <c:pt idx="82">
                  <c:v>44.56363636363637</c:v>
                </c:pt>
                <c:pt idx="83">
                  <c:v>43.95454545454546</c:v>
                </c:pt>
                <c:pt idx="84">
                  <c:v>40.56363636363637</c:v>
                </c:pt>
                <c:pt idx="85">
                  <c:v>44.31818181818182</c:v>
                </c:pt>
                <c:pt idx="86">
                  <c:v>46.427272727272729</c:v>
                </c:pt>
                <c:pt idx="87">
                  <c:v>50.054545454545455</c:v>
                </c:pt>
                <c:pt idx="88">
                  <c:v>51.136363636363647</c:v>
                </c:pt>
                <c:pt idx="89">
                  <c:v>46.518181818181816</c:v>
                </c:pt>
                <c:pt idx="90">
                  <c:v>43.972727272727269</c:v>
                </c:pt>
                <c:pt idx="91">
                  <c:v>38.207836990595609</c:v>
                </c:pt>
                <c:pt idx="92">
                  <c:v>49.209090909090904</c:v>
                </c:pt>
                <c:pt idx="93">
                  <c:v>49.209090909090904</c:v>
                </c:pt>
                <c:pt idx="94">
                  <c:v>54.081818181818178</c:v>
                </c:pt>
                <c:pt idx="95">
                  <c:v>47.472727272727276</c:v>
                </c:pt>
                <c:pt idx="96">
                  <c:v>46.154545454545456</c:v>
                </c:pt>
                <c:pt idx="97">
                  <c:v>47.981818181818177</c:v>
                </c:pt>
                <c:pt idx="98">
                  <c:v>45.536363636363632</c:v>
                </c:pt>
                <c:pt idx="99">
                  <c:v>50.24545454545455</c:v>
                </c:pt>
                <c:pt idx="100">
                  <c:v>44.909090909090914</c:v>
                </c:pt>
                <c:pt idx="101">
                  <c:v>48.945454545454545</c:v>
                </c:pt>
                <c:pt idx="102">
                  <c:v>45.618181818181817</c:v>
                </c:pt>
                <c:pt idx="103">
                  <c:v>46.8</c:v>
                </c:pt>
                <c:pt idx="104">
                  <c:v>40.963636363636361</c:v>
                </c:pt>
                <c:pt idx="105">
                  <c:v>31.663636363636371</c:v>
                </c:pt>
                <c:pt idx="106">
                  <c:v>31.263636363636365</c:v>
                </c:pt>
                <c:pt idx="107">
                  <c:v>39.790909090909089</c:v>
                </c:pt>
                <c:pt idx="108">
                  <c:v>41.4</c:v>
                </c:pt>
                <c:pt idx="109">
                  <c:v>51.7</c:v>
                </c:pt>
                <c:pt idx="110">
                  <c:v>48.990909090909092</c:v>
                </c:pt>
                <c:pt idx="111">
                  <c:v>51.190909090909095</c:v>
                </c:pt>
                <c:pt idx="112">
                  <c:v>50.990909090909099</c:v>
                </c:pt>
                <c:pt idx="113">
                  <c:v>53.036363636363625</c:v>
                </c:pt>
                <c:pt idx="114">
                  <c:v>45.009090909090908</c:v>
                </c:pt>
                <c:pt idx="115">
                  <c:v>40.309090909090912</c:v>
                </c:pt>
                <c:pt idx="116">
                  <c:v>36.309090909090905</c:v>
                </c:pt>
                <c:pt idx="117">
                  <c:v>36.56363636363637</c:v>
                </c:pt>
                <c:pt idx="118">
                  <c:v>46.081818181818178</c:v>
                </c:pt>
                <c:pt idx="119">
                  <c:v>40.74545454545455</c:v>
                </c:pt>
                <c:pt idx="120">
                  <c:v>41.354545454545452</c:v>
                </c:pt>
                <c:pt idx="121">
                  <c:v>46.018181818181816</c:v>
                </c:pt>
                <c:pt idx="122">
                  <c:v>36.568338557993734</c:v>
                </c:pt>
                <c:pt idx="123">
                  <c:v>41.127272727272732</c:v>
                </c:pt>
                <c:pt idx="124">
                  <c:v>42.054545454545455</c:v>
                </c:pt>
                <c:pt idx="125">
                  <c:v>41.190909090909095</c:v>
                </c:pt>
                <c:pt idx="126">
                  <c:v>44.736363636363635</c:v>
                </c:pt>
                <c:pt idx="127">
                  <c:v>39.963636363636368</c:v>
                </c:pt>
                <c:pt idx="128">
                  <c:v>36.627272727272718</c:v>
                </c:pt>
                <c:pt idx="129">
                  <c:v>42.281818181818181</c:v>
                </c:pt>
                <c:pt idx="130">
                  <c:v>38.727272727272727</c:v>
                </c:pt>
                <c:pt idx="131">
                  <c:v>42.127272727272718</c:v>
                </c:pt>
                <c:pt idx="132">
                  <c:v>41.172727272727279</c:v>
                </c:pt>
                <c:pt idx="133">
                  <c:v>42.436363636363637</c:v>
                </c:pt>
                <c:pt idx="134">
                  <c:v>45.381818181818183</c:v>
                </c:pt>
                <c:pt idx="135">
                  <c:v>43.372727272727275</c:v>
                </c:pt>
                <c:pt idx="136">
                  <c:v>44.345454545454544</c:v>
                </c:pt>
                <c:pt idx="137">
                  <c:v>41.218181818181819</c:v>
                </c:pt>
                <c:pt idx="138">
                  <c:v>44.354545454545459</c:v>
                </c:pt>
                <c:pt idx="139">
                  <c:v>41.509090909090908</c:v>
                </c:pt>
                <c:pt idx="140">
                  <c:v>39.354545454545459</c:v>
                </c:pt>
                <c:pt idx="141">
                  <c:v>41.009090909090908</c:v>
                </c:pt>
                <c:pt idx="142">
                  <c:v>49.236363636363627</c:v>
                </c:pt>
                <c:pt idx="143">
                  <c:v>48.445454545454531</c:v>
                </c:pt>
                <c:pt idx="144">
                  <c:v>50.827272727272728</c:v>
                </c:pt>
                <c:pt idx="145">
                  <c:v>41.963636363636368</c:v>
                </c:pt>
                <c:pt idx="146">
                  <c:v>44.345454545454544</c:v>
                </c:pt>
                <c:pt idx="147">
                  <c:v>44.199999999999996</c:v>
                </c:pt>
                <c:pt idx="148">
                  <c:v>46.199999999999996</c:v>
                </c:pt>
                <c:pt idx="149">
                  <c:v>45.699999999999996</c:v>
                </c:pt>
                <c:pt idx="150">
                  <c:v>47.672727272727272</c:v>
                </c:pt>
                <c:pt idx="151">
                  <c:v>41.845454545454551</c:v>
                </c:pt>
                <c:pt idx="152">
                  <c:v>39.386833855799381</c:v>
                </c:pt>
                <c:pt idx="153">
                  <c:v>47.199999999999996</c:v>
                </c:pt>
                <c:pt idx="154">
                  <c:v>47.199999999999996</c:v>
                </c:pt>
                <c:pt idx="155">
                  <c:v>44.418181818181822</c:v>
                </c:pt>
                <c:pt idx="156">
                  <c:v>41.090909090909093</c:v>
                </c:pt>
                <c:pt idx="157">
                  <c:v>46.300000000000004</c:v>
                </c:pt>
                <c:pt idx="158">
                  <c:v>46.290909090909082</c:v>
                </c:pt>
                <c:pt idx="159">
                  <c:v>40.109090909090916</c:v>
                </c:pt>
                <c:pt idx="160">
                  <c:v>38.627272727272732</c:v>
                </c:pt>
                <c:pt idx="161">
                  <c:v>38.5</c:v>
                </c:pt>
                <c:pt idx="162">
                  <c:v>48.072727272727271</c:v>
                </c:pt>
                <c:pt idx="163">
                  <c:v>40.109090909090916</c:v>
                </c:pt>
                <c:pt idx="164">
                  <c:v>39.200000000000003</c:v>
                </c:pt>
                <c:pt idx="165">
                  <c:v>47.536363636363632</c:v>
                </c:pt>
                <c:pt idx="166">
                  <c:v>36.709090909090911</c:v>
                </c:pt>
                <c:pt idx="167">
                  <c:v>35.445454545454545</c:v>
                </c:pt>
                <c:pt idx="168">
                  <c:v>35.709090909090911</c:v>
                </c:pt>
                <c:pt idx="169">
                  <c:v>41.699999999999996</c:v>
                </c:pt>
                <c:pt idx="170">
                  <c:v>35.127272727272718</c:v>
                </c:pt>
                <c:pt idx="171">
                  <c:v>41.981818181818184</c:v>
                </c:pt>
                <c:pt idx="172">
                  <c:v>44.518181818181809</c:v>
                </c:pt>
                <c:pt idx="173">
                  <c:v>47.136363636363626</c:v>
                </c:pt>
                <c:pt idx="174">
                  <c:v>37.436363636363637</c:v>
                </c:pt>
                <c:pt idx="175">
                  <c:v>47.7</c:v>
                </c:pt>
                <c:pt idx="176">
                  <c:v>43.536363636363632</c:v>
                </c:pt>
                <c:pt idx="177">
                  <c:v>38.009090909090908</c:v>
                </c:pt>
                <c:pt idx="178">
                  <c:v>40.845454545454551</c:v>
                </c:pt>
                <c:pt idx="179">
                  <c:v>43.081818181818178</c:v>
                </c:pt>
                <c:pt idx="180">
                  <c:v>38.772727272727266</c:v>
                </c:pt>
                <c:pt idx="181">
                  <c:v>35.300000000000004</c:v>
                </c:pt>
                <c:pt idx="182">
                  <c:v>42.300000000000004</c:v>
                </c:pt>
                <c:pt idx="183">
                  <c:v>47.142946708463953</c:v>
                </c:pt>
                <c:pt idx="184">
                  <c:v>50.954545454545453</c:v>
                </c:pt>
                <c:pt idx="185">
                  <c:v>43.827272727272721</c:v>
                </c:pt>
                <c:pt idx="186">
                  <c:v>43.618181818181817</c:v>
                </c:pt>
                <c:pt idx="187">
                  <c:v>41.372727272727268</c:v>
                </c:pt>
                <c:pt idx="188">
                  <c:v>47.381818181818183</c:v>
                </c:pt>
                <c:pt idx="189">
                  <c:v>45.77272727272728</c:v>
                </c:pt>
                <c:pt idx="190">
                  <c:v>42.509090909090908</c:v>
                </c:pt>
                <c:pt idx="191">
                  <c:v>45.709090909090911</c:v>
                </c:pt>
                <c:pt idx="192">
                  <c:v>45.136363636363633</c:v>
                </c:pt>
                <c:pt idx="193">
                  <c:v>42.281818181818181</c:v>
                </c:pt>
                <c:pt idx="194">
                  <c:v>42</c:v>
                </c:pt>
                <c:pt idx="195">
                  <c:v>48.581818181818178</c:v>
                </c:pt>
                <c:pt idx="196">
                  <c:v>45.536363636363639</c:v>
                </c:pt>
                <c:pt idx="197">
                  <c:v>46.309090909090919</c:v>
                </c:pt>
                <c:pt idx="198">
                  <c:v>48.290909090909082</c:v>
                </c:pt>
                <c:pt idx="199">
                  <c:v>45.609090909090909</c:v>
                </c:pt>
                <c:pt idx="200">
                  <c:v>38.190909090909095</c:v>
                </c:pt>
                <c:pt idx="201">
                  <c:v>39.563636363636355</c:v>
                </c:pt>
                <c:pt idx="202">
                  <c:v>44.63636363636364</c:v>
                </c:pt>
                <c:pt idx="203">
                  <c:v>42.027272727272731</c:v>
                </c:pt>
                <c:pt idx="204">
                  <c:v>44.645454545454548</c:v>
                </c:pt>
                <c:pt idx="205">
                  <c:v>41.472727272727269</c:v>
                </c:pt>
                <c:pt idx="206">
                  <c:v>38.81818181818182</c:v>
                </c:pt>
                <c:pt idx="207">
                  <c:v>40.545454545454554</c:v>
                </c:pt>
                <c:pt idx="208">
                  <c:v>35.13636363636364</c:v>
                </c:pt>
                <c:pt idx="209">
                  <c:v>40.881818181818183</c:v>
                </c:pt>
                <c:pt idx="210">
                  <c:v>43.527272727272731</c:v>
                </c:pt>
                <c:pt idx="211">
                  <c:v>50.318181818181806</c:v>
                </c:pt>
                <c:pt idx="212">
                  <c:v>39.463636363636368</c:v>
                </c:pt>
                <c:pt idx="213">
                  <c:v>31.818495297805644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56-4E9E-ACCC-F59B64024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5119"/>
        <c:axId val="393819311"/>
      </c:scatterChart>
      <c:valAx>
        <c:axId val="393835119"/>
        <c:scaling>
          <c:orientation val="minMax"/>
          <c:max val="43771"/>
          <c:min val="4355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9311"/>
        <c:crosses val="autoZero"/>
        <c:crossBetween val="midCat"/>
        <c:majorUnit val="15"/>
        <c:minorUnit val="5"/>
      </c:valAx>
      <c:valAx>
        <c:axId val="393819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51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488976799237831"/>
          <c:y val="0.58837962962962975"/>
          <c:w val="0.12472324538199032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64688837327729E-2"/>
          <c:y val="0.10631999125109361"/>
          <c:w val="0.88326623485889233"/>
          <c:h val="0.6881091426071741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'Graf. Tª, HR, Rad.'!$W$1</c:f>
              <c:strCache>
                <c:ptCount val="1"/>
                <c:pt idx="0">
                  <c:v>Max Solar Rad.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'Graf. Tª, HR, Rad.'!$V$2:$V$215</c:f>
              <c:numCache>
                <c:formatCode>[$-409]d\-mmm;@</c:formatCode>
                <c:ptCount val="214"/>
                <c:pt idx="0">
                  <c:v>40269</c:v>
                </c:pt>
                <c:pt idx="1">
                  <c:v>40270</c:v>
                </c:pt>
                <c:pt idx="2">
                  <c:v>40271</c:v>
                </c:pt>
                <c:pt idx="3">
                  <c:v>40272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40278</c:v>
                </c:pt>
                <c:pt idx="10">
                  <c:v>40279</c:v>
                </c:pt>
                <c:pt idx="11">
                  <c:v>40280</c:v>
                </c:pt>
                <c:pt idx="12">
                  <c:v>40281</c:v>
                </c:pt>
                <c:pt idx="13">
                  <c:v>40282</c:v>
                </c:pt>
                <c:pt idx="14">
                  <c:v>40283</c:v>
                </c:pt>
                <c:pt idx="15">
                  <c:v>40284</c:v>
                </c:pt>
                <c:pt idx="16">
                  <c:v>40285</c:v>
                </c:pt>
                <c:pt idx="17">
                  <c:v>40286</c:v>
                </c:pt>
                <c:pt idx="18">
                  <c:v>40287</c:v>
                </c:pt>
                <c:pt idx="19">
                  <c:v>40288</c:v>
                </c:pt>
                <c:pt idx="20">
                  <c:v>40289</c:v>
                </c:pt>
                <c:pt idx="21">
                  <c:v>40290</c:v>
                </c:pt>
                <c:pt idx="22">
                  <c:v>40291</c:v>
                </c:pt>
                <c:pt idx="23">
                  <c:v>40292</c:v>
                </c:pt>
                <c:pt idx="24">
                  <c:v>40293</c:v>
                </c:pt>
                <c:pt idx="25">
                  <c:v>40294</c:v>
                </c:pt>
                <c:pt idx="26">
                  <c:v>40295</c:v>
                </c:pt>
                <c:pt idx="27">
                  <c:v>40296</c:v>
                </c:pt>
                <c:pt idx="28">
                  <c:v>40297</c:v>
                </c:pt>
                <c:pt idx="29">
                  <c:v>40298</c:v>
                </c:pt>
                <c:pt idx="30">
                  <c:v>40299</c:v>
                </c:pt>
                <c:pt idx="31">
                  <c:v>40300</c:v>
                </c:pt>
                <c:pt idx="32">
                  <c:v>40301</c:v>
                </c:pt>
                <c:pt idx="33">
                  <c:v>40302</c:v>
                </c:pt>
                <c:pt idx="34">
                  <c:v>40303</c:v>
                </c:pt>
                <c:pt idx="35">
                  <c:v>40304</c:v>
                </c:pt>
                <c:pt idx="36">
                  <c:v>40305</c:v>
                </c:pt>
                <c:pt idx="37">
                  <c:v>40306</c:v>
                </c:pt>
                <c:pt idx="38">
                  <c:v>40307</c:v>
                </c:pt>
                <c:pt idx="39">
                  <c:v>40308</c:v>
                </c:pt>
                <c:pt idx="40">
                  <c:v>40309</c:v>
                </c:pt>
                <c:pt idx="41">
                  <c:v>40310</c:v>
                </c:pt>
                <c:pt idx="42">
                  <c:v>40311</c:v>
                </c:pt>
                <c:pt idx="43">
                  <c:v>40312</c:v>
                </c:pt>
                <c:pt idx="44">
                  <c:v>40313</c:v>
                </c:pt>
                <c:pt idx="45">
                  <c:v>40314</c:v>
                </c:pt>
                <c:pt idx="46">
                  <c:v>40315</c:v>
                </c:pt>
                <c:pt idx="47">
                  <c:v>40316</c:v>
                </c:pt>
                <c:pt idx="48">
                  <c:v>40317</c:v>
                </c:pt>
                <c:pt idx="49">
                  <c:v>40318</c:v>
                </c:pt>
                <c:pt idx="50">
                  <c:v>40319</c:v>
                </c:pt>
                <c:pt idx="51">
                  <c:v>40320</c:v>
                </c:pt>
                <c:pt idx="52">
                  <c:v>40321</c:v>
                </c:pt>
                <c:pt idx="53">
                  <c:v>40322</c:v>
                </c:pt>
                <c:pt idx="54">
                  <c:v>40323</c:v>
                </c:pt>
                <c:pt idx="55">
                  <c:v>40324</c:v>
                </c:pt>
                <c:pt idx="56">
                  <c:v>40325</c:v>
                </c:pt>
                <c:pt idx="57">
                  <c:v>40326</c:v>
                </c:pt>
                <c:pt idx="58">
                  <c:v>40327</c:v>
                </c:pt>
                <c:pt idx="59">
                  <c:v>40328</c:v>
                </c:pt>
                <c:pt idx="60">
                  <c:v>40329</c:v>
                </c:pt>
                <c:pt idx="61">
                  <c:v>40330</c:v>
                </c:pt>
                <c:pt idx="62">
                  <c:v>40331</c:v>
                </c:pt>
                <c:pt idx="63">
                  <c:v>40332</c:v>
                </c:pt>
                <c:pt idx="64">
                  <c:v>40333</c:v>
                </c:pt>
                <c:pt idx="65">
                  <c:v>40334</c:v>
                </c:pt>
                <c:pt idx="66">
                  <c:v>40335</c:v>
                </c:pt>
                <c:pt idx="67">
                  <c:v>40336</c:v>
                </c:pt>
                <c:pt idx="68">
                  <c:v>40337</c:v>
                </c:pt>
                <c:pt idx="69">
                  <c:v>40338</c:v>
                </c:pt>
                <c:pt idx="70">
                  <c:v>40339</c:v>
                </c:pt>
                <c:pt idx="71">
                  <c:v>40340</c:v>
                </c:pt>
                <c:pt idx="72">
                  <c:v>40341</c:v>
                </c:pt>
                <c:pt idx="73">
                  <c:v>40342</c:v>
                </c:pt>
                <c:pt idx="74">
                  <c:v>40343</c:v>
                </c:pt>
                <c:pt idx="75">
                  <c:v>40344</c:v>
                </c:pt>
                <c:pt idx="76">
                  <c:v>40345</c:v>
                </c:pt>
                <c:pt idx="77">
                  <c:v>40346</c:v>
                </c:pt>
                <c:pt idx="78">
                  <c:v>40347</c:v>
                </c:pt>
                <c:pt idx="79">
                  <c:v>40348</c:v>
                </c:pt>
                <c:pt idx="80">
                  <c:v>40349</c:v>
                </c:pt>
                <c:pt idx="81">
                  <c:v>40350</c:v>
                </c:pt>
                <c:pt idx="82">
                  <c:v>40351</c:v>
                </c:pt>
                <c:pt idx="83">
                  <c:v>40352</c:v>
                </c:pt>
                <c:pt idx="84">
                  <c:v>40353</c:v>
                </c:pt>
                <c:pt idx="85">
                  <c:v>40354</c:v>
                </c:pt>
                <c:pt idx="86">
                  <c:v>40355</c:v>
                </c:pt>
                <c:pt idx="87">
                  <c:v>40356</c:v>
                </c:pt>
                <c:pt idx="88">
                  <c:v>40357</c:v>
                </c:pt>
                <c:pt idx="89">
                  <c:v>40358</c:v>
                </c:pt>
                <c:pt idx="90">
                  <c:v>40359</c:v>
                </c:pt>
                <c:pt idx="91">
                  <c:v>40360</c:v>
                </c:pt>
                <c:pt idx="92">
                  <c:v>40361</c:v>
                </c:pt>
                <c:pt idx="93">
                  <c:v>40362</c:v>
                </c:pt>
                <c:pt idx="94">
                  <c:v>40363</c:v>
                </c:pt>
                <c:pt idx="95">
                  <c:v>40364</c:v>
                </c:pt>
                <c:pt idx="96">
                  <c:v>40365</c:v>
                </c:pt>
                <c:pt idx="97">
                  <c:v>40366</c:v>
                </c:pt>
                <c:pt idx="98">
                  <c:v>40367</c:v>
                </c:pt>
                <c:pt idx="99">
                  <c:v>40368</c:v>
                </c:pt>
                <c:pt idx="100">
                  <c:v>40369</c:v>
                </c:pt>
                <c:pt idx="101">
                  <c:v>40370</c:v>
                </c:pt>
                <c:pt idx="102">
                  <c:v>40371</c:v>
                </c:pt>
                <c:pt idx="103">
                  <c:v>40372</c:v>
                </c:pt>
                <c:pt idx="104">
                  <c:v>40373</c:v>
                </c:pt>
                <c:pt idx="105">
                  <c:v>40374</c:v>
                </c:pt>
                <c:pt idx="106">
                  <c:v>40375</c:v>
                </c:pt>
                <c:pt idx="107">
                  <c:v>40376</c:v>
                </c:pt>
                <c:pt idx="108">
                  <c:v>40377</c:v>
                </c:pt>
                <c:pt idx="109">
                  <c:v>40378</c:v>
                </c:pt>
                <c:pt idx="110">
                  <c:v>40379</c:v>
                </c:pt>
                <c:pt idx="111">
                  <c:v>40380</c:v>
                </c:pt>
                <c:pt idx="112">
                  <c:v>40381</c:v>
                </c:pt>
                <c:pt idx="113">
                  <c:v>40382</c:v>
                </c:pt>
                <c:pt idx="114">
                  <c:v>40383</c:v>
                </c:pt>
                <c:pt idx="115">
                  <c:v>40384</c:v>
                </c:pt>
                <c:pt idx="116">
                  <c:v>40385</c:v>
                </c:pt>
                <c:pt idx="117">
                  <c:v>40386</c:v>
                </c:pt>
                <c:pt idx="118">
                  <c:v>40387</c:v>
                </c:pt>
                <c:pt idx="119">
                  <c:v>40388</c:v>
                </c:pt>
                <c:pt idx="120">
                  <c:v>40389</c:v>
                </c:pt>
                <c:pt idx="121">
                  <c:v>40390</c:v>
                </c:pt>
                <c:pt idx="122">
                  <c:v>40391</c:v>
                </c:pt>
                <c:pt idx="123">
                  <c:v>40392</c:v>
                </c:pt>
                <c:pt idx="124">
                  <c:v>40393</c:v>
                </c:pt>
                <c:pt idx="125">
                  <c:v>40394</c:v>
                </c:pt>
                <c:pt idx="126">
                  <c:v>40395</c:v>
                </c:pt>
                <c:pt idx="127">
                  <c:v>40396</c:v>
                </c:pt>
                <c:pt idx="128">
                  <c:v>40397</c:v>
                </c:pt>
                <c:pt idx="129">
                  <c:v>40398</c:v>
                </c:pt>
                <c:pt idx="130">
                  <c:v>40399</c:v>
                </c:pt>
                <c:pt idx="131">
                  <c:v>40400</c:v>
                </c:pt>
                <c:pt idx="132">
                  <c:v>40401</c:v>
                </c:pt>
                <c:pt idx="133">
                  <c:v>40402</c:v>
                </c:pt>
                <c:pt idx="134">
                  <c:v>40403</c:v>
                </c:pt>
                <c:pt idx="135">
                  <c:v>40404</c:v>
                </c:pt>
                <c:pt idx="136">
                  <c:v>40405</c:v>
                </c:pt>
                <c:pt idx="137">
                  <c:v>40406</c:v>
                </c:pt>
                <c:pt idx="138">
                  <c:v>40407</c:v>
                </c:pt>
                <c:pt idx="139">
                  <c:v>40408</c:v>
                </c:pt>
                <c:pt idx="140">
                  <c:v>40409</c:v>
                </c:pt>
                <c:pt idx="141">
                  <c:v>40410</c:v>
                </c:pt>
                <c:pt idx="142">
                  <c:v>40411</c:v>
                </c:pt>
                <c:pt idx="143">
                  <c:v>40412</c:v>
                </c:pt>
                <c:pt idx="144">
                  <c:v>40413</c:v>
                </c:pt>
                <c:pt idx="145">
                  <c:v>40414</c:v>
                </c:pt>
                <c:pt idx="146">
                  <c:v>40415</c:v>
                </c:pt>
                <c:pt idx="147">
                  <c:v>40416</c:v>
                </c:pt>
                <c:pt idx="148">
                  <c:v>40417</c:v>
                </c:pt>
                <c:pt idx="149">
                  <c:v>40418</c:v>
                </c:pt>
                <c:pt idx="150">
                  <c:v>40419</c:v>
                </c:pt>
                <c:pt idx="151">
                  <c:v>40420</c:v>
                </c:pt>
                <c:pt idx="152">
                  <c:v>40421</c:v>
                </c:pt>
                <c:pt idx="153">
                  <c:v>40422</c:v>
                </c:pt>
                <c:pt idx="154">
                  <c:v>40423</c:v>
                </c:pt>
                <c:pt idx="155">
                  <c:v>40424</c:v>
                </c:pt>
                <c:pt idx="156">
                  <c:v>40425</c:v>
                </c:pt>
                <c:pt idx="157">
                  <c:v>40426</c:v>
                </c:pt>
                <c:pt idx="158">
                  <c:v>40427</c:v>
                </c:pt>
                <c:pt idx="159">
                  <c:v>40428</c:v>
                </c:pt>
                <c:pt idx="160">
                  <c:v>40429</c:v>
                </c:pt>
                <c:pt idx="161">
                  <c:v>40430</c:v>
                </c:pt>
                <c:pt idx="162">
                  <c:v>40431</c:v>
                </c:pt>
                <c:pt idx="163">
                  <c:v>40432</c:v>
                </c:pt>
                <c:pt idx="164">
                  <c:v>40433</c:v>
                </c:pt>
                <c:pt idx="165">
                  <c:v>40434</c:v>
                </c:pt>
                <c:pt idx="166">
                  <c:v>40435</c:v>
                </c:pt>
                <c:pt idx="167">
                  <c:v>40436</c:v>
                </c:pt>
                <c:pt idx="168">
                  <c:v>40437</c:v>
                </c:pt>
                <c:pt idx="169">
                  <c:v>40438</c:v>
                </c:pt>
                <c:pt idx="170">
                  <c:v>40439</c:v>
                </c:pt>
                <c:pt idx="171">
                  <c:v>40440</c:v>
                </c:pt>
                <c:pt idx="172">
                  <c:v>40441</c:v>
                </c:pt>
                <c:pt idx="173">
                  <c:v>40442</c:v>
                </c:pt>
                <c:pt idx="174">
                  <c:v>40443</c:v>
                </c:pt>
                <c:pt idx="175">
                  <c:v>40444</c:v>
                </c:pt>
                <c:pt idx="176">
                  <c:v>40445</c:v>
                </c:pt>
                <c:pt idx="177">
                  <c:v>40446</c:v>
                </c:pt>
                <c:pt idx="178">
                  <c:v>40447</c:v>
                </c:pt>
                <c:pt idx="179">
                  <c:v>40448</c:v>
                </c:pt>
                <c:pt idx="180">
                  <c:v>40449</c:v>
                </c:pt>
                <c:pt idx="181">
                  <c:v>40450</c:v>
                </c:pt>
                <c:pt idx="182">
                  <c:v>40451</c:v>
                </c:pt>
                <c:pt idx="183">
                  <c:v>40452</c:v>
                </c:pt>
                <c:pt idx="184">
                  <c:v>40453</c:v>
                </c:pt>
                <c:pt idx="185">
                  <c:v>40454</c:v>
                </c:pt>
                <c:pt idx="186">
                  <c:v>40455</c:v>
                </c:pt>
                <c:pt idx="187">
                  <c:v>40456</c:v>
                </c:pt>
                <c:pt idx="188">
                  <c:v>40457</c:v>
                </c:pt>
                <c:pt idx="189">
                  <c:v>40458</c:v>
                </c:pt>
                <c:pt idx="190">
                  <c:v>40459</c:v>
                </c:pt>
                <c:pt idx="191">
                  <c:v>40460</c:v>
                </c:pt>
                <c:pt idx="192">
                  <c:v>40461</c:v>
                </c:pt>
                <c:pt idx="193">
                  <c:v>40462</c:v>
                </c:pt>
                <c:pt idx="194">
                  <c:v>40463</c:v>
                </c:pt>
                <c:pt idx="195">
                  <c:v>40464</c:v>
                </c:pt>
                <c:pt idx="196">
                  <c:v>40465</c:v>
                </c:pt>
                <c:pt idx="197">
                  <c:v>40466</c:v>
                </c:pt>
                <c:pt idx="198">
                  <c:v>40467</c:v>
                </c:pt>
                <c:pt idx="199">
                  <c:v>40468</c:v>
                </c:pt>
                <c:pt idx="200">
                  <c:v>40469</c:v>
                </c:pt>
                <c:pt idx="201">
                  <c:v>40470</c:v>
                </c:pt>
                <c:pt idx="202">
                  <c:v>40471</c:v>
                </c:pt>
                <c:pt idx="203">
                  <c:v>40472</c:v>
                </c:pt>
                <c:pt idx="204">
                  <c:v>40473</c:v>
                </c:pt>
                <c:pt idx="205">
                  <c:v>40474</c:v>
                </c:pt>
                <c:pt idx="206">
                  <c:v>40475</c:v>
                </c:pt>
                <c:pt idx="207">
                  <c:v>40476</c:v>
                </c:pt>
                <c:pt idx="208">
                  <c:v>40477</c:v>
                </c:pt>
                <c:pt idx="209">
                  <c:v>40478</c:v>
                </c:pt>
                <c:pt idx="210">
                  <c:v>40479</c:v>
                </c:pt>
                <c:pt idx="211">
                  <c:v>40480</c:v>
                </c:pt>
                <c:pt idx="212">
                  <c:v>40481</c:v>
                </c:pt>
                <c:pt idx="213">
                  <c:v>40482</c:v>
                </c:pt>
              </c:numCache>
            </c:numRef>
          </c:xVal>
          <c:yVal>
            <c:numRef>
              <c:f>'Graf. Tª, HR, Rad.'!$W$2:$W$215</c:f>
              <c:numCache>
                <c:formatCode>0.00</c:formatCode>
                <c:ptCount val="214"/>
                <c:pt idx="0">
                  <c:v>839.26</c:v>
                </c:pt>
                <c:pt idx="1">
                  <c:v>870.1</c:v>
                </c:pt>
                <c:pt idx="2">
                  <c:v>714.28</c:v>
                </c:pt>
                <c:pt idx="3">
                  <c:v>842.88000000000011</c:v>
                </c:pt>
                <c:pt idx="4">
                  <c:v>743.5</c:v>
                </c:pt>
                <c:pt idx="5">
                  <c:v>837.06000000000006</c:v>
                </c:pt>
                <c:pt idx="6">
                  <c:v>831.5200000000001</c:v>
                </c:pt>
                <c:pt idx="7">
                  <c:v>805.60000000000014</c:v>
                </c:pt>
                <c:pt idx="8">
                  <c:v>888.28</c:v>
                </c:pt>
                <c:pt idx="9">
                  <c:v>848.25999999999988</c:v>
                </c:pt>
                <c:pt idx="10">
                  <c:v>846.21999999999991</c:v>
                </c:pt>
                <c:pt idx="11">
                  <c:v>829.81999999999994</c:v>
                </c:pt>
                <c:pt idx="12">
                  <c:v>858.3</c:v>
                </c:pt>
                <c:pt idx="13">
                  <c:v>899.22</c:v>
                </c:pt>
                <c:pt idx="14">
                  <c:v>881.06000000000006</c:v>
                </c:pt>
                <c:pt idx="15">
                  <c:v>766.61999999999989</c:v>
                </c:pt>
                <c:pt idx="16">
                  <c:v>841.26</c:v>
                </c:pt>
                <c:pt idx="17">
                  <c:v>885.21999999999991</c:v>
                </c:pt>
                <c:pt idx="18">
                  <c:v>879.18</c:v>
                </c:pt>
                <c:pt idx="19">
                  <c:v>851.54</c:v>
                </c:pt>
                <c:pt idx="20">
                  <c:v>855.3</c:v>
                </c:pt>
                <c:pt idx="21">
                  <c:v>696.26</c:v>
                </c:pt>
                <c:pt idx="22">
                  <c:v>878.62000000000012</c:v>
                </c:pt>
                <c:pt idx="23">
                  <c:v>878.38000000000011</c:v>
                </c:pt>
                <c:pt idx="24">
                  <c:v>865.37999999999988</c:v>
                </c:pt>
                <c:pt idx="25">
                  <c:v>867.42000000000007</c:v>
                </c:pt>
                <c:pt idx="26">
                  <c:v>906.78000000000009</c:v>
                </c:pt>
                <c:pt idx="27">
                  <c:v>910.76</c:v>
                </c:pt>
                <c:pt idx="28">
                  <c:v>786.61999999999989</c:v>
                </c:pt>
                <c:pt idx="29">
                  <c:v>925.54</c:v>
                </c:pt>
                <c:pt idx="30">
                  <c:v>884.4</c:v>
                </c:pt>
                <c:pt idx="31">
                  <c:v>798.38</c:v>
                </c:pt>
                <c:pt idx="32">
                  <c:v>922.93999999999994</c:v>
                </c:pt>
                <c:pt idx="33">
                  <c:v>922.36</c:v>
                </c:pt>
                <c:pt idx="34">
                  <c:v>852.78000000000009</c:v>
                </c:pt>
                <c:pt idx="35">
                  <c:v>884.3</c:v>
                </c:pt>
                <c:pt idx="36">
                  <c:v>927.14</c:v>
                </c:pt>
                <c:pt idx="37">
                  <c:v>691.3</c:v>
                </c:pt>
                <c:pt idx="38">
                  <c:v>872.93999999999994</c:v>
                </c:pt>
                <c:pt idx="39">
                  <c:v>942.4</c:v>
                </c:pt>
                <c:pt idx="40">
                  <c:v>921.0200000000001</c:v>
                </c:pt>
                <c:pt idx="41">
                  <c:v>961.54</c:v>
                </c:pt>
                <c:pt idx="42">
                  <c:v>931.24</c:v>
                </c:pt>
                <c:pt idx="43">
                  <c:v>947.68</c:v>
                </c:pt>
                <c:pt idx="44">
                  <c:v>837.64</c:v>
                </c:pt>
                <c:pt idx="45">
                  <c:v>914.9</c:v>
                </c:pt>
                <c:pt idx="46">
                  <c:v>912.95</c:v>
                </c:pt>
                <c:pt idx="47">
                  <c:v>872.25000000000011</c:v>
                </c:pt>
                <c:pt idx="48">
                  <c:v>1005.25</c:v>
                </c:pt>
                <c:pt idx="49">
                  <c:v>920.875</c:v>
                </c:pt>
                <c:pt idx="50">
                  <c:v>925.875</c:v>
                </c:pt>
                <c:pt idx="51">
                  <c:v>892.55000000000007</c:v>
                </c:pt>
                <c:pt idx="52">
                  <c:v>943.40000000000009</c:v>
                </c:pt>
                <c:pt idx="53">
                  <c:v>951.65</c:v>
                </c:pt>
                <c:pt idx="54">
                  <c:v>875.47500000000002</c:v>
                </c:pt>
                <c:pt idx="55">
                  <c:v>908.72499999999991</c:v>
                </c:pt>
                <c:pt idx="56">
                  <c:v>943.85</c:v>
                </c:pt>
                <c:pt idx="57">
                  <c:v>919.05000000000007</c:v>
                </c:pt>
                <c:pt idx="58">
                  <c:v>900.22500000000002</c:v>
                </c:pt>
                <c:pt idx="59">
                  <c:v>896.5</c:v>
                </c:pt>
                <c:pt idx="60">
                  <c:v>941.57500000000005</c:v>
                </c:pt>
                <c:pt idx="61">
                  <c:v>871.64</c:v>
                </c:pt>
                <c:pt idx="62">
                  <c:v>848.08000000000015</c:v>
                </c:pt>
                <c:pt idx="63">
                  <c:v>926.33999999999992</c:v>
                </c:pt>
                <c:pt idx="64">
                  <c:v>943.3</c:v>
                </c:pt>
                <c:pt idx="65">
                  <c:v>924.24</c:v>
                </c:pt>
                <c:pt idx="66">
                  <c:v>938.76</c:v>
                </c:pt>
                <c:pt idx="67">
                  <c:v>942.62000000000012</c:v>
                </c:pt>
                <c:pt idx="68">
                  <c:v>945.36</c:v>
                </c:pt>
                <c:pt idx="69">
                  <c:v>912.62000000000012</c:v>
                </c:pt>
                <c:pt idx="70">
                  <c:v>949.93999999999994</c:v>
                </c:pt>
                <c:pt idx="71">
                  <c:v>936.0200000000001</c:v>
                </c:pt>
                <c:pt idx="72">
                  <c:v>932.5200000000001</c:v>
                </c:pt>
                <c:pt idx="73">
                  <c:v>930.8</c:v>
                </c:pt>
                <c:pt idx="74">
                  <c:v>936.72</c:v>
                </c:pt>
                <c:pt idx="75">
                  <c:v>934.22</c:v>
                </c:pt>
                <c:pt idx="76">
                  <c:v>884.1</c:v>
                </c:pt>
                <c:pt idx="77">
                  <c:v>939.5200000000001</c:v>
                </c:pt>
                <c:pt idx="78">
                  <c:v>923.4</c:v>
                </c:pt>
                <c:pt idx="79">
                  <c:v>871.2</c:v>
                </c:pt>
                <c:pt idx="80">
                  <c:v>912.5200000000001</c:v>
                </c:pt>
                <c:pt idx="81">
                  <c:v>913.04</c:v>
                </c:pt>
                <c:pt idx="82">
                  <c:v>905.28000000000009</c:v>
                </c:pt>
                <c:pt idx="83">
                  <c:v>893.3</c:v>
                </c:pt>
                <c:pt idx="84">
                  <c:v>907.6</c:v>
                </c:pt>
                <c:pt idx="85">
                  <c:v>899.18</c:v>
                </c:pt>
                <c:pt idx="86">
                  <c:v>911.66000000000008</c:v>
                </c:pt>
                <c:pt idx="87">
                  <c:v>900.33999999999992</c:v>
                </c:pt>
                <c:pt idx="88">
                  <c:v>903.56000000000006</c:v>
                </c:pt>
                <c:pt idx="89">
                  <c:v>893.46</c:v>
                </c:pt>
                <c:pt idx="90">
                  <c:v>902.98000000000013</c:v>
                </c:pt>
                <c:pt idx="91">
                  <c:v>907.26</c:v>
                </c:pt>
                <c:pt idx="92">
                  <c:v>918.75999999999988</c:v>
                </c:pt>
                <c:pt idx="93">
                  <c:v>820.86</c:v>
                </c:pt>
                <c:pt idx="94">
                  <c:v>909.25999999999988</c:v>
                </c:pt>
                <c:pt idx="95">
                  <c:v>912.83999999999992</c:v>
                </c:pt>
                <c:pt idx="96">
                  <c:v>930.26</c:v>
                </c:pt>
                <c:pt idx="97">
                  <c:v>907.36</c:v>
                </c:pt>
                <c:pt idx="98">
                  <c:v>902.9</c:v>
                </c:pt>
                <c:pt idx="99">
                  <c:v>903.93999999999994</c:v>
                </c:pt>
                <c:pt idx="100">
                  <c:v>869.46</c:v>
                </c:pt>
                <c:pt idx="101">
                  <c:v>896.4</c:v>
                </c:pt>
                <c:pt idx="102">
                  <c:v>884.3599999999999</c:v>
                </c:pt>
                <c:pt idx="103">
                  <c:v>904.1</c:v>
                </c:pt>
                <c:pt idx="104">
                  <c:v>907.76</c:v>
                </c:pt>
                <c:pt idx="105">
                  <c:v>912.14</c:v>
                </c:pt>
                <c:pt idx="106">
                  <c:v>900.33999999999992</c:v>
                </c:pt>
                <c:pt idx="107">
                  <c:v>888.78</c:v>
                </c:pt>
                <c:pt idx="108">
                  <c:v>902.96</c:v>
                </c:pt>
                <c:pt idx="109">
                  <c:v>901.5</c:v>
                </c:pt>
                <c:pt idx="110">
                  <c:v>865.91999999999985</c:v>
                </c:pt>
                <c:pt idx="111">
                  <c:v>875.9</c:v>
                </c:pt>
                <c:pt idx="112">
                  <c:v>827.2</c:v>
                </c:pt>
                <c:pt idx="113">
                  <c:v>874</c:v>
                </c:pt>
                <c:pt idx="114">
                  <c:v>866.18</c:v>
                </c:pt>
                <c:pt idx="115">
                  <c:v>880.86</c:v>
                </c:pt>
                <c:pt idx="116">
                  <c:v>870.7</c:v>
                </c:pt>
                <c:pt idx="117">
                  <c:v>865.93999999999994</c:v>
                </c:pt>
                <c:pt idx="118">
                  <c:v>877.3</c:v>
                </c:pt>
                <c:pt idx="119">
                  <c:v>874.46</c:v>
                </c:pt>
                <c:pt idx="120">
                  <c:v>855.05000000000007</c:v>
                </c:pt>
                <c:pt idx="121">
                  <c:v>863.9</c:v>
                </c:pt>
                <c:pt idx="122">
                  <c:v>871.9799999999999</c:v>
                </c:pt>
                <c:pt idx="123">
                  <c:v>850.14</c:v>
                </c:pt>
                <c:pt idx="124">
                  <c:v>757.5</c:v>
                </c:pt>
                <c:pt idx="125">
                  <c:v>848.9799999999999</c:v>
                </c:pt>
                <c:pt idx="126">
                  <c:v>857.01999999999987</c:v>
                </c:pt>
                <c:pt idx="127">
                  <c:v>872.04</c:v>
                </c:pt>
                <c:pt idx="128">
                  <c:v>858.22</c:v>
                </c:pt>
                <c:pt idx="129">
                  <c:v>843.93999999999994</c:v>
                </c:pt>
                <c:pt idx="130">
                  <c:v>831.22</c:v>
                </c:pt>
                <c:pt idx="131">
                  <c:v>780.1</c:v>
                </c:pt>
                <c:pt idx="132">
                  <c:v>835.18</c:v>
                </c:pt>
                <c:pt idx="133">
                  <c:v>837.6400000000001</c:v>
                </c:pt>
                <c:pt idx="134">
                  <c:v>851.83999999999992</c:v>
                </c:pt>
                <c:pt idx="135">
                  <c:v>845.36</c:v>
                </c:pt>
                <c:pt idx="136">
                  <c:v>849.83999999999992</c:v>
                </c:pt>
                <c:pt idx="137">
                  <c:v>852.71999999999991</c:v>
                </c:pt>
                <c:pt idx="138">
                  <c:v>855.38000000000011</c:v>
                </c:pt>
                <c:pt idx="139">
                  <c:v>806.2</c:v>
                </c:pt>
                <c:pt idx="140">
                  <c:v>836.04</c:v>
                </c:pt>
                <c:pt idx="141">
                  <c:v>752.66000000000008</c:v>
                </c:pt>
                <c:pt idx="142">
                  <c:v>829.2</c:v>
                </c:pt>
                <c:pt idx="143">
                  <c:v>855.83999999999992</c:v>
                </c:pt>
                <c:pt idx="144">
                  <c:v>868.83999999999992</c:v>
                </c:pt>
                <c:pt idx="145">
                  <c:v>836.57999999999993</c:v>
                </c:pt>
                <c:pt idx="146">
                  <c:v>815.5200000000001</c:v>
                </c:pt>
                <c:pt idx="147">
                  <c:v>837.32</c:v>
                </c:pt>
                <c:pt idx="148">
                  <c:v>820.7</c:v>
                </c:pt>
                <c:pt idx="149">
                  <c:v>815.24</c:v>
                </c:pt>
                <c:pt idx="150">
                  <c:v>823.5</c:v>
                </c:pt>
                <c:pt idx="151">
                  <c:v>830.07500000000005</c:v>
                </c:pt>
                <c:pt idx="152">
                  <c:v>840.57499999999993</c:v>
                </c:pt>
                <c:pt idx="153">
                  <c:v>800.26</c:v>
                </c:pt>
                <c:pt idx="154">
                  <c:v>799.9</c:v>
                </c:pt>
                <c:pt idx="155">
                  <c:v>821.57999999999993</c:v>
                </c:pt>
                <c:pt idx="156">
                  <c:v>824.9</c:v>
                </c:pt>
                <c:pt idx="157">
                  <c:v>817.24</c:v>
                </c:pt>
                <c:pt idx="158">
                  <c:v>809.92</c:v>
                </c:pt>
                <c:pt idx="159">
                  <c:v>808.40000000000009</c:v>
                </c:pt>
                <c:pt idx="160">
                  <c:v>781.94</c:v>
                </c:pt>
                <c:pt idx="161">
                  <c:v>781.61999999999989</c:v>
                </c:pt>
                <c:pt idx="162">
                  <c:v>799.1</c:v>
                </c:pt>
                <c:pt idx="163">
                  <c:v>776.71999999999991</c:v>
                </c:pt>
                <c:pt idx="164">
                  <c:v>769.28000000000009</c:v>
                </c:pt>
                <c:pt idx="165">
                  <c:v>784.48000000000013</c:v>
                </c:pt>
                <c:pt idx="166">
                  <c:v>790.66</c:v>
                </c:pt>
                <c:pt idx="167">
                  <c:v>792.44</c:v>
                </c:pt>
                <c:pt idx="168">
                  <c:v>711.9</c:v>
                </c:pt>
                <c:pt idx="169">
                  <c:v>773.22</c:v>
                </c:pt>
                <c:pt idx="170">
                  <c:v>569.44000000000005</c:v>
                </c:pt>
                <c:pt idx="171">
                  <c:v>624.31999999999994</c:v>
                </c:pt>
                <c:pt idx="172">
                  <c:v>737.9</c:v>
                </c:pt>
                <c:pt idx="173">
                  <c:v>746.7</c:v>
                </c:pt>
                <c:pt idx="174">
                  <c:v>723.90000000000009</c:v>
                </c:pt>
                <c:pt idx="175">
                  <c:v>652.04000000000008</c:v>
                </c:pt>
                <c:pt idx="176">
                  <c:v>722.22</c:v>
                </c:pt>
                <c:pt idx="177">
                  <c:v>785</c:v>
                </c:pt>
                <c:pt idx="178">
                  <c:v>682.46</c:v>
                </c:pt>
                <c:pt idx="179">
                  <c:v>670.66000000000008</c:v>
                </c:pt>
                <c:pt idx="180">
                  <c:v>661.45999999999992</c:v>
                </c:pt>
                <c:pt idx="181">
                  <c:v>659.43999999999994</c:v>
                </c:pt>
                <c:pt idx="182">
                  <c:v>745.59999999999991</c:v>
                </c:pt>
                <c:pt idx="183">
                  <c:v>716.1</c:v>
                </c:pt>
                <c:pt idx="184">
                  <c:v>723.8</c:v>
                </c:pt>
                <c:pt idx="185">
                  <c:v>718.18000000000006</c:v>
                </c:pt>
                <c:pt idx="186">
                  <c:v>726.83999999999992</c:v>
                </c:pt>
                <c:pt idx="187">
                  <c:v>700.1</c:v>
                </c:pt>
                <c:pt idx="188">
                  <c:v>700.98000000000013</c:v>
                </c:pt>
                <c:pt idx="189">
                  <c:v>658.95999999999992</c:v>
                </c:pt>
                <c:pt idx="190">
                  <c:v>724.16</c:v>
                </c:pt>
                <c:pt idx="191">
                  <c:v>560.02</c:v>
                </c:pt>
                <c:pt idx="192">
                  <c:v>652.34</c:v>
                </c:pt>
                <c:pt idx="193">
                  <c:v>635.5</c:v>
                </c:pt>
                <c:pt idx="194">
                  <c:v>649.62000000000012</c:v>
                </c:pt>
                <c:pt idx="195">
                  <c:v>698.62</c:v>
                </c:pt>
                <c:pt idx="196">
                  <c:v>647.70000000000005</c:v>
                </c:pt>
                <c:pt idx="197">
                  <c:v>672.18000000000006</c:v>
                </c:pt>
                <c:pt idx="198">
                  <c:v>689.62</c:v>
                </c:pt>
                <c:pt idx="199">
                  <c:v>602.76</c:v>
                </c:pt>
                <c:pt idx="200">
                  <c:v>645.12000000000012</c:v>
                </c:pt>
                <c:pt idx="201">
                  <c:v>597.48</c:v>
                </c:pt>
                <c:pt idx="202">
                  <c:v>624.12</c:v>
                </c:pt>
                <c:pt idx="203">
                  <c:v>612.20000000000005</c:v>
                </c:pt>
                <c:pt idx="204">
                  <c:v>600.24</c:v>
                </c:pt>
                <c:pt idx="205">
                  <c:v>609.24</c:v>
                </c:pt>
                <c:pt idx="206">
                  <c:v>492.12</c:v>
                </c:pt>
                <c:pt idx="207">
                  <c:v>593.74</c:v>
                </c:pt>
                <c:pt idx="208">
                  <c:v>584.46</c:v>
                </c:pt>
                <c:pt idx="209">
                  <c:v>583.20000000000005</c:v>
                </c:pt>
                <c:pt idx="210">
                  <c:v>560.74</c:v>
                </c:pt>
                <c:pt idx="211">
                  <c:v>603.28</c:v>
                </c:pt>
                <c:pt idx="212">
                  <c:v>484.24000000000007</c:v>
                </c:pt>
                <c:pt idx="213">
                  <c:v>633.72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DE-4B7D-93F7-069C32B1D056}"/>
            </c:ext>
          </c:extLst>
        </c:ser>
        <c:ser>
          <c:idx val="0"/>
          <c:order val="1"/>
          <c:tx>
            <c:strRef>
              <c:f>'Graf. Tª, HR, Rad.'!$X$1</c:f>
              <c:strCache>
                <c:ptCount val="1"/>
                <c:pt idx="0">
                  <c:v>Mean Solar Rad.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'Graf. Tª, HR, Rad.'!$V$2:$V$215</c:f>
              <c:numCache>
                <c:formatCode>[$-409]d\-mmm;@</c:formatCode>
                <c:ptCount val="214"/>
                <c:pt idx="0">
                  <c:v>40269</c:v>
                </c:pt>
                <c:pt idx="1">
                  <c:v>40270</c:v>
                </c:pt>
                <c:pt idx="2">
                  <c:v>40271</c:v>
                </c:pt>
                <c:pt idx="3">
                  <c:v>40272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40278</c:v>
                </c:pt>
                <c:pt idx="10">
                  <c:v>40279</c:v>
                </c:pt>
                <c:pt idx="11">
                  <c:v>40280</c:v>
                </c:pt>
                <c:pt idx="12">
                  <c:v>40281</c:v>
                </c:pt>
                <c:pt idx="13">
                  <c:v>40282</c:v>
                </c:pt>
                <c:pt idx="14">
                  <c:v>40283</c:v>
                </c:pt>
                <c:pt idx="15">
                  <c:v>40284</c:v>
                </c:pt>
                <c:pt idx="16">
                  <c:v>40285</c:v>
                </c:pt>
                <c:pt idx="17">
                  <c:v>40286</c:v>
                </c:pt>
                <c:pt idx="18">
                  <c:v>40287</c:v>
                </c:pt>
                <c:pt idx="19">
                  <c:v>40288</c:v>
                </c:pt>
                <c:pt idx="20">
                  <c:v>40289</c:v>
                </c:pt>
                <c:pt idx="21">
                  <c:v>40290</c:v>
                </c:pt>
                <c:pt idx="22">
                  <c:v>40291</c:v>
                </c:pt>
                <c:pt idx="23">
                  <c:v>40292</c:v>
                </c:pt>
                <c:pt idx="24">
                  <c:v>40293</c:v>
                </c:pt>
                <c:pt idx="25">
                  <c:v>40294</c:v>
                </c:pt>
                <c:pt idx="26">
                  <c:v>40295</c:v>
                </c:pt>
                <c:pt idx="27">
                  <c:v>40296</c:v>
                </c:pt>
                <c:pt idx="28">
                  <c:v>40297</c:v>
                </c:pt>
                <c:pt idx="29">
                  <c:v>40298</c:v>
                </c:pt>
                <c:pt idx="30">
                  <c:v>40299</c:v>
                </c:pt>
                <c:pt idx="31">
                  <c:v>40300</c:v>
                </c:pt>
                <c:pt idx="32">
                  <c:v>40301</c:v>
                </c:pt>
                <c:pt idx="33">
                  <c:v>40302</c:v>
                </c:pt>
                <c:pt idx="34">
                  <c:v>40303</c:v>
                </c:pt>
                <c:pt idx="35">
                  <c:v>40304</c:v>
                </c:pt>
                <c:pt idx="36">
                  <c:v>40305</c:v>
                </c:pt>
                <c:pt idx="37">
                  <c:v>40306</c:v>
                </c:pt>
                <c:pt idx="38">
                  <c:v>40307</c:v>
                </c:pt>
                <c:pt idx="39">
                  <c:v>40308</c:v>
                </c:pt>
                <c:pt idx="40">
                  <c:v>40309</c:v>
                </c:pt>
                <c:pt idx="41">
                  <c:v>40310</c:v>
                </c:pt>
                <c:pt idx="42">
                  <c:v>40311</c:v>
                </c:pt>
                <c:pt idx="43">
                  <c:v>40312</c:v>
                </c:pt>
                <c:pt idx="44">
                  <c:v>40313</c:v>
                </c:pt>
                <c:pt idx="45">
                  <c:v>40314</c:v>
                </c:pt>
                <c:pt idx="46">
                  <c:v>40315</c:v>
                </c:pt>
                <c:pt idx="47">
                  <c:v>40316</c:v>
                </c:pt>
                <c:pt idx="48">
                  <c:v>40317</c:v>
                </c:pt>
                <c:pt idx="49">
                  <c:v>40318</c:v>
                </c:pt>
                <c:pt idx="50">
                  <c:v>40319</c:v>
                </c:pt>
                <c:pt idx="51">
                  <c:v>40320</c:v>
                </c:pt>
                <c:pt idx="52">
                  <c:v>40321</c:v>
                </c:pt>
                <c:pt idx="53">
                  <c:v>40322</c:v>
                </c:pt>
                <c:pt idx="54">
                  <c:v>40323</c:v>
                </c:pt>
                <c:pt idx="55">
                  <c:v>40324</c:v>
                </c:pt>
                <c:pt idx="56">
                  <c:v>40325</c:v>
                </c:pt>
                <c:pt idx="57">
                  <c:v>40326</c:v>
                </c:pt>
                <c:pt idx="58">
                  <c:v>40327</c:v>
                </c:pt>
                <c:pt idx="59">
                  <c:v>40328</c:v>
                </c:pt>
                <c:pt idx="60">
                  <c:v>40329</c:v>
                </c:pt>
                <c:pt idx="61">
                  <c:v>40330</c:v>
                </c:pt>
                <c:pt idx="62">
                  <c:v>40331</c:v>
                </c:pt>
                <c:pt idx="63">
                  <c:v>40332</c:v>
                </c:pt>
                <c:pt idx="64">
                  <c:v>40333</c:v>
                </c:pt>
                <c:pt idx="65">
                  <c:v>40334</c:v>
                </c:pt>
                <c:pt idx="66">
                  <c:v>40335</c:v>
                </c:pt>
                <c:pt idx="67">
                  <c:v>40336</c:v>
                </c:pt>
                <c:pt idx="68">
                  <c:v>40337</c:v>
                </c:pt>
                <c:pt idx="69">
                  <c:v>40338</c:v>
                </c:pt>
                <c:pt idx="70">
                  <c:v>40339</c:v>
                </c:pt>
                <c:pt idx="71">
                  <c:v>40340</c:v>
                </c:pt>
                <c:pt idx="72">
                  <c:v>40341</c:v>
                </c:pt>
                <c:pt idx="73">
                  <c:v>40342</c:v>
                </c:pt>
                <c:pt idx="74">
                  <c:v>40343</c:v>
                </c:pt>
                <c:pt idx="75">
                  <c:v>40344</c:v>
                </c:pt>
                <c:pt idx="76">
                  <c:v>40345</c:v>
                </c:pt>
                <c:pt idx="77">
                  <c:v>40346</c:v>
                </c:pt>
                <c:pt idx="78">
                  <c:v>40347</c:v>
                </c:pt>
                <c:pt idx="79">
                  <c:v>40348</c:v>
                </c:pt>
                <c:pt idx="80">
                  <c:v>40349</c:v>
                </c:pt>
                <c:pt idx="81">
                  <c:v>40350</c:v>
                </c:pt>
                <c:pt idx="82">
                  <c:v>40351</c:v>
                </c:pt>
                <c:pt idx="83">
                  <c:v>40352</c:v>
                </c:pt>
                <c:pt idx="84">
                  <c:v>40353</c:v>
                </c:pt>
                <c:pt idx="85">
                  <c:v>40354</c:v>
                </c:pt>
                <c:pt idx="86">
                  <c:v>40355</c:v>
                </c:pt>
                <c:pt idx="87">
                  <c:v>40356</c:v>
                </c:pt>
                <c:pt idx="88">
                  <c:v>40357</c:v>
                </c:pt>
                <c:pt idx="89">
                  <c:v>40358</c:v>
                </c:pt>
                <c:pt idx="90">
                  <c:v>40359</c:v>
                </c:pt>
                <c:pt idx="91">
                  <c:v>40360</c:v>
                </c:pt>
                <c:pt idx="92">
                  <c:v>40361</c:v>
                </c:pt>
                <c:pt idx="93">
                  <c:v>40362</c:v>
                </c:pt>
                <c:pt idx="94">
                  <c:v>40363</c:v>
                </c:pt>
                <c:pt idx="95">
                  <c:v>40364</c:v>
                </c:pt>
                <c:pt idx="96">
                  <c:v>40365</c:v>
                </c:pt>
                <c:pt idx="97">
                  <c:v>40366</c:v>
                </c:pt>
                <c:pt idx="98">
                  <c:v>40367</c:v>
                </c:pt>
                <c:pt idx="99">
                  <c:v>40368</c:v>
                </c:pt>
                <c:pt idx="100">
                  <c:v>40369</c:v>
                </c:pt>
                <c:pt idx="101">
                  <c:v>40370</c:v>
                </c:pt>
                <c:pt idx="102">
                  <c:v>40371</c:v>
                </c:pt>
                <c:pt idx="103">
                  <c:v>40372</c:v>
                </c:pt>
                <c:pt idx="104">
                  <c:v>40373</c:v>
                </c:pt>
                <c:pt idx="105">
                  <c:v>40374</c:v>
                </c:pt>
                <c:pt idx="106">
                  <c:v>40375</c:v>
                </c:pt>
                <c:pt idx="107">
                  <c:v>40376</c:v>
                </c:pt>
                <c:pt idx="108">
                  <c:v>40377</c:v>
                </c:pt>
                <c:pt idx="109">
                  <c:v>40378</c:v>
                </c:pt>
                <c:pt idx="110">
                  <c:v>40379</c:v>
                </c:pt>
                <c:pt idx="111">
                  <c:v>40380</c:v>
                </c:pt>
                <c:pt idx="112">
                  <c:v>40381</c:v>
                </c:pt>
                <c:pt idx="113">
                  <c:v>40382</c:v>
                </c:pt>
                <c:pt idx="114">
                  <c:v>40383</c:v>
                </c:pt>
                <c:pt idx="115">
                  <c:v>40384</c:v>
                </c:pt>
                <c:pt idx="116">
                  <c:v>40385</c:v>
                </c:pt>
                <c:pt idx="117">
                  <c:v>40386</c:v>
                </c:pt>
                <c:pt idx="118">
                  <c:v>40387</c:v>
                </c:pt>
                <c:pt idx="119">
                  <c:v>40388</c:v>
                </c:pt>
                <c:pt idx="120">
                  <c:v>40389</c:v>
                </c:pt>
                <c:pt idx="121">
                  <c:v>40390</c:v>
                </c:pt>
                <c:pt idx="122">
                  <c:v>40391</c:v>
                </c:pt>
                <c:pt idx="123">
                  <c:v>40392</c:v>
                </c:pt>
                <c:pt idx="124">
                  <c:v>40393</c:v>
                </c:pt>
                <c:pt idx="125">
                  <c:v>40394</c:v>
                </c:pt>
                <c:pt idx="126">
                  <c:v>40395</c:v>
                </c:pt>
                <c:pt idx="127">
                  <c:v>40396</c:v>
                </c:pt>
                <c:pt idx="128">
                  <c:v>40397</c:v>
                </c:pt>
                <c:pt idx="129">
                  <c:v>40398</c:v>
                </c:pt>
                <c:pt idx="130">
                  <c:v>40399</c:v>
                </c:pt>
                <c:pt idx="131">
                  <c:v>40400</c:v>
                </c:pt>
                <c:pt idx="132">
                  <c:v>40401</c:v>
                </c:pt>
                <c:pt idx="133">
                  <c:v>40402</c:v>
                </c:pt>
                <c:pt idx="134">
                  <c:v>40403</c:v>
                </c:pt>
                <c:pt idx="135">
                  <c:v>40404</c:v>
                </c:pt>
                <c:pt idx="136">
                  <c:v>40405</c:v>
                </c:pt>
                <c:pt idx="137">
                  <c:v>40406</c:v>
                </c:pt>
                <c:pt idx="138">
                  <c:v>40407</c:v>
                </c:pt>
                <c:pt idx="139">
                  <c:v>40408</c:v>
                </c:pt>
                <c:pt idx="140">
                  <c:v>40409</c:v>
                </c:pt>
                <c:pt idx="141">
                  <c:v>40410</c:v>
                </c:pt>
                <c:pt idx="142">
                  <c:v>40411</c:v>
                </c:pt>
                <c:pt idx="143">
                  <c:v>40412</c:v>
                </c:pt>
                <c:pt idx="144">
                  <c:v>40413</c:v>
                </c:pt>
                <c:pt idx="145">
                  <c:v>40414</c:v>
                </c:pt>
                <c:pt idx="146">
                  <c:v>40415</c:v>
                </c:pt>
                <c:pt idx="147">
                  <c:v>40416</c:v>
                </c:pt>
                <c:pt idx="148">
                  <c:v>40417</c:v>
                </c:pt>
                <c:pt idx="149">
                  <c:v>40418</c:v>
                </c:pt>
                <c:pt idx="150">
                  <c:v>40419</c:v>
                </c:pt>
                <c:pt idx="151">
                  <c:v>40420</c:v>
                </c:pt>
                <c:pt idx="152">
                  <c:v>40421</c:v>
                </c:pt>
                <c:pt idx="153">
                  <c:v>40422</c:v>
                </c:pt>
                <c:pt idx="154">
                  <c:v>40423</c:v>
                </c:pt>
                <c:pt idx="155">
                  <c:v>40424</c:v>
                </c:pt>
                <c:pt idx="156">
                  <c:v>40425</c:v>
                </c:pt>
                <c:pt idx="157">
                  <c:v>40426</c:v>
                </c:pt>
                <c:pt idx="158">
                  <c:v>40427</c:v>
                </c:pt>
                <c:pt idx="159">
                  <c:v>40428</c:v>
                </c:pt>
                <c:pt idx="160">
                  <c:v>40429</c:v>
                </c:pt>
                <c:pt idx="161">
                  <c:v>40430</c:v>
                </c:pt>
                <c:pt idx="162">
                  <c:v>40431</c:v>
                </c:pt>
                <c:pt idx="163">
                  <c:v>40432</c:v>
                </c:pt>
                <c:pt idx="164">
                  <c:v>40433</c:v>
                </c:pt>
                <c:pt idx="165">
                  <c:v>40434</c:v>
                </c:pt>
                <c:pt idx="166">
                  <c:v>40435</c:v>
                </c:pt>
                <c:pt idx="167">
                  <c:v>40436</c:v>
                </c:pt>
                <c:pt idx="168">
                  <c:v>40437</c:v>
                </c:pt>
                <c:pt idx="169">
                  <c:v>40438</c:v>
                </c:pt>
                <c:pt idx="170">
                  <c:v>40439</c:v>
                </c:pt>
                <c:pt idx="171">
                  <c:v>40440</c:v>
                </c:pt>
                <c:pt idx="172">
                  <c:v>40441</c:v>
                </c:pt>
                <c:pt idx="173">
                  <c:v>40442</c:v>
                </c:pt>
                <c:pt idx="174">
                  <c:v>40443</c:v>
                </c:pt>
                <c:pt idx="175">
                  <c:v>40444</c:v>
                </c:pt>
                <c:pt idx="176">
                  <c:v>40445</c:v>
                </c:pt>
                <c:pt idx="177">
                  <c:v>40446</c:v>
                </c:pt>
                <c:pt idx="178">
                  <c:v>40447</c:v>
                </c:pt>
                <c:pt idx="179">
                  <c:v>40448</c:v>
                </c:pt>
                <c:pt idx="180">
                  <c:v>40449</c:v>
                </c:pt>
                <c:pt idx="181">
                  <c:v>40450</c:v>
                </c:pt>
                <c:pt idx="182">
                  <c:v>40451</c:v>
                </c:pt>
                <c:pt idx="183">
                  <c:v>40452</c:v>
                </c:pt>
                <c:pt idx="184">
                  <c:v>40453</c:v>
                </c:pt>
                <c:pt idx="185">
                  <c:v>40454</c:v>
                </c:pt>
                <c:pt idx="186">
                  <c:v>40455</c:v>
                </c:pt>
                <c:pt idx="187">
                  <c:v>40456</c:v>
                </c:pt>
                <c:pt idx="188">
                  <c:v>40457</c:v>
                </c:pt>
                <c:pt idx="189">
                  <c:v>40458</c:v>
                </c:pt>
                <c:pt idx="190">
                  <c:v>40459</c:v>
                </c:pt>
                <c:pt idx="191">
                  <c:v>40460</c:v>
                </c:pt>
                <c:pt idx="192">
                  <c:v>40461</c:v>
                </c:pt>
                <c:pt idx="193">
                  <c:v>40462</c:v>
                </c:pt>
                <c:pt idx="194">
                  <c:v>40463</c:v>
                </c:pt>
                <c:pt idx="195">
                  <c:v>40464</c:v>
                </c:pt>
                <c:pt idx="196">
                  <c:v>40465</c:v>
                </c:pt>
                <c:pt idx="197">
                  <c:v>40466</c:v>
                </c:pt>
                <c:pt idx="198">
                  <c:v>40467</c:v>
                </c:pt>
                <c:pt idx="199">
                  <c:v>40468</c:v>
                </c:pt>
                <c:pt idx="200">
                  <c:v>40469</c:v>
                </c:pt>
                <c:pt idx="201">
                  <c:v>40470</c:v>
                </c:pt>
                <c:pt idx="202">
                  <c:v>40471</c:v>
                </c:pt>
                <c:pt idx="203">
                  <c:v>40472</c:v>
                </c:pt>
                <c:pt idx="204">
                  <c:v>40473</c:v>
                </c:pt>
                <c:pt idx="205">
                  <c:v>40474</c:v>
                </c:pt>
                <c:pt idx="206">
                  <c:v>40475</c:v>
                </c:pt>
                <c:pt idx="207">
                  <c:v>40476</c:v>
                </c:pt>
                <c:pt idx="208">
                  <c:v>40477</c:v>
                </c:pt>
                <c:pt idx="209">
                  <c:v>40478</c:v>
                </c:pt>
                <c:pt idx="210">
                  <c:v>40479</c:v>
                </c:pt>
                <c:pt idx="211">
                  <c:v>40480</c:v>
                </c:pt>
                <c:pt idx="212">
                  <c:v>40481</c:v>
                </c:pt>
                <c:pt idx="213">
                  <c:v>40482</c:v>
                </c:pt>
              </c:numCache>
            </c:numRef>
          </c:xVal>
          <c:yVal>
            <c:numRef>
              <c:f>'Graf. Tª, HR, Rad.'!$X$2:$X$215</c:f>
              <c:numCache>
                <c:formatCode>0.00</c:formatCode>
                <c:ptCount val="214"/>
                <c:pt idx="0">
                  <c:v>557.93781818181822</c:v>
                </c:pt>
                <c:pt idx="1">
                  <c:v>560.49272727272717</c:v>
                </c:pt>
                <c:pt idx="2">
                  <c:v>452.87127272727264</c:v>
                </c:pt>
                <c:pt idx="3">
                  <c:v>561.39090909090908</c:v>
                </c:pt>
                <c:pt idx="4">
                  <c:v>483.78109090909084</c:v>
                </c:pt>
                <c:pt idx="5">
                  <c:v>541.12036363636344</c:v>
                </c:pt>
                <c:pt idx="6">
                  <c:v>524.13054545454543</c:v>
                </c:pt>
                <c:pt idx="7">
                  <c:v>507.44981818181805</c:v>
                </c:pt>
                <c:pt idx="8">
                  <c:v>567.68727272727278</c:v>
                </c:pt>
                <c:pt idx="9">
                  <c:v>552.9221818181818</c:v>
                </c:pt>
                <c:pt idx="10">
                  <c:v>511.125090909091</c:v>
                </c:pt>
                <c:pt idx="11">
                  <c:v>559.28145454545461</c:v>
                </c:pt>
                <c:pt idx="12">
                  <c:v>562.88109090909097</c:v>
                </c:pt>
                <c:pt idx="13">
                  <c:v>590.92727272727268</c:v>
                </c:pt>
                <c:pt idx="14">
                  <c:v>532.53054545454529</c:v>
                </c:pt>
                <c:pt idx="15">
                  <c:v>462.14545454545458</c:v>
                </c:pt>
                <c:pt idx="16">
                  <c:v>490.37054545454538</c:v>
                </c:pt>
                <c:pt idx="17">
                  <c:v>565.13636363636363</c:v>
                </c:pt>
                <c:pt idx="18">
                  <c:v>510.71490909090915</c:v>
                </c:pt>
                <c:pt idx="19">
                  <c:v>568.88290909090904</c:v>
                </c:pt>
                <c:pt idx="20">
                  <c:v>544.28000000000009</c:v>
                </c:pt>
                <c:pt idx="21">
                  <c:v>495.1</c:v>
                </c:pt>
                <c:pt idx="22">
                  <c:v>642.9916363636363</c:v>
                </c:pt>
                <c:pt idx="23">
                  <c:v>595.32072727272725</c:v>
                </c:pt>
                <c:pt idx="24">
                  <c:v>530.64472727272721</c:v>
                </c:pt>
                <c:pt idx="25">
                  <c:v>621.08000000000004</c:v>
                </c:pt>
                <c:pt idx="26">
                  <c:v>680.95090909090902</c:v>
                </c:pt>
                <c:pt idx="27">
                  <c:v>606.18400000000008</c:v>
                </c:pt>
                <c:pt idx="28">
                  <c:v>520.59381818181816</c:v>
                </c:pt>
                <c:pt idx="29">
                  <c:v>637.96727272727276</c:v>
                </c:pt>
                <c:pt idx="30">
                  <c:v>589.75345454545459</c:v>
                </c:pt>
                <c:pt idx="31">
                  <c:v>570.57927272727272</c:v>
                </c:pt>
                <c:pt idx="32">
                  <c:v>659.2</c:v>
                </c:pt>
                <c:pt idx="33">
                  <c:v>701.47781818181807</c:v>
                </c:pt>
                <c:pt idx="34">
                  <c:v>607.65018181818164</c:v>
                </c:pt>
                <c:pt idx="35">
                  <c:v>636.56799999999998</c:v>
                </c:pt>
                <c:pt idx="36">
                  <c:v>627.20109090909091</c:v>
                </c:pt>
                <c:pt idx="37">
                  <c:v>458.96727272727259</c:v>
                </c:pt>
                <c:pt idx="38">
                  <c:v>586.89745454545459</c:v>
                </c:pt>
                <c:pt idx="39">
                  <c:v>701.36690909090908</c:v>
                </c:pt>
                <c:pt idx="40">
                  <c:v>625.11709090909085</c:v>
                </c:pt>
                <c:pt idx="41">
                  <c:v>688.25127272727264</c:v>
                </c:pt>
                <c:pt idx="42">
                  <c:v>673.79454545454541</c:v>
                </c:pt>
                <c:pt idx="43">
                  <c:v>640.29636363636371</c:v>
                </c:pt>
                <c:pt idx="44">
                  <c:v>571.39963636363643</c:v>
                </c:pt>
                <c:pt idx="45">
                  <c:v>684.89927272727277</c:v>
                </c:pt>
                <c:pt idx="46">
                  <c:v>680.74136363636364</c:v>
                </c:pt>
                <c:pt idx="47">
                  <c:v>532.10727272727274</c:v>
                </c:pt>
                <c:pt idx="48">
                  <c:v>672.14863636363657</c:v>
                </c:pt>
                <c:pt idx="49">
                  <c:v>652.44136363636369</c:v>
                </c:pt>
                <c:pt idx="50">
                  <c:v>723.88636363636374</c:v>
                </c:pt>
                <c:pt idx="51">
                  <c:v>631.40545454545452</c:v>
                </c:pt>
                <c:pt idx="52">
                  <c:v>699.88727272727249</c:v>
                </c:pt>
                <c:pt idx="53">
                  <c:v>704.04272727272735</c:v>
                </c:pt>
                <c:pt idx="54">
                  <c:v>639.21772727272719</c:v>
                </c:pt>
                <c:pt idx="55">
                  <c:v>606.49636363636375</c:v>
                </c:pt>
                <c:pt idx="56">
                  <c:v>634.12272727272727</c:v>
                </c:pt>
                <c:pt idx="57">
                  <c:v>656.15</c:v>
                </c:pt>
                <c:pt idx="58">
                  <c:v>630.00318181818182</c:v>
                </c:pt>
                <c:pt idx="59">
                  <c:v>652.84000000000015</c:v>
                </c:pt>
                <c:pt idx="60">
                  <c:v>673.28863636363644</c:v>
                </c:pt>
                <c:pt idx="61">
                  <c:v>633.22618181818177</c:v>
                </c:pt>
                <c:pt idx="62">
                  <c:v>598.19490909090916</c:v>
                </c:pt>
                <c:pt idx="63">
                  <c:v>628.0305454545454</c:v>
                </c:pt>
                <c:pt idx="64">
                  <c:v>688.35563636363645</c:v>
                </c:pt>
                <c:pt idx="65">
                  <c:v>718.51309090909103</c:v>
                </c:pt>
                <c:pt idx="66">
                  <c:v>723.54945454545452</c:v>
                </c:pt>
                <c:pt idx="67">
                  <c:v>708.09890909090916</c:v>
                </c:pt>
                <c:pt idx="68">
                  <c:v>723.99563636363632</c:v>
                </c:pt>
                <c:pt idx="69">
                  <c:v>628.15127272727261</c:v>
                </c:pt>
                <c:pt idx="70">
                  <c:v>722.01309090909092</c:v>
                </c:pt>
                <c:pt idx="71">
                  <c:v>720.12290909090905</c:v>
                </c:pt>
                <c:pt idx="72">
                  <c:v>732.09127272727267</c:v>
                </c:pt>
                <c:pt idx="73">
                  <c:v>710.43018181818184</c:v>
                </c:pt>
                <c:pt idx="74">
                  <c:v>721.38290909090904</c:v>
                </c:pt>
                <c:pt idx="75">
                  <c:v>678.37272727272727</c:v>
                </c:pt>
                <c:pt idx="76">
                  <c:v>657.90509090909086</c:v>
                </c:pt>
                <c:pt idx="77">
                  <c:v>726.4974545454545</c:v>
                </c:pt>
                <c:pt idx="78">
                  <c:v>678.79236363636358</c:v>
                </c:pt>
                <c:pt idx="79">
                  <c:v>663.07672727272734</c:v>
                </c:pt>
                <c:pt idx="80">
                  <c:v>694.33563636363635</c:v>
                </c:pt>
                <c:pt idx="81">
                  <c:v>681.26072727272731</c:v>
                </c:pt>
                <c:pt idx="82">
                  <c:v>692.83018181818181</c:v>
                </c:pt>
                <c:pt idx="83">
                  <c:v>698.71527272727269</c:v>
                </c:pt>
                <c:pt idx="84">
                  <c:v>706.85599999999999</c:v>
                </c:pt>
                <c:pt idx="85">
                  <c:v>685.59563636363657</c:v>
                </c:pt>
                <c:pt idx="86">
                  <c:v>705.36545454545444</c:v>
                </c:pt>
                <c:pt idx="87">
                  <c:v>688.26181818181817</c:v>
                </c:pt>
                <c:pt idx="88">
                  <c:v>700.02254545454548</c:v>
                </c:pt>
                <c:pt idx="89">
                  <c:v>683.77454545454543</c:v>
                </c:pt>
                <c:pt idx="90">
                  <c:v>681.75418181818179</c:v>
                </c:pt>
                <c:pt idx="91">
                  <c:v>700.20109090909091</c:v>
                </c:pt>
                <c:pt idx="92">
                  <c:v>707.37454545454545</c:v>
                </c:pt>
                <c:pt idx="93">
                  <c:v>567.21309090909085</c:v>
                </c:pt>
                <c:pt idx="94">
                  <c:v>677.39381818181823</c:v>
                </c:pt>
                <c:pt idx="95">
                  <c:v>694.79781818181823</c:v>
                </c:pt>
                <c:pt idx="96">
                  <c:v>730.27600000000007</c:v>
                </c:pt>
                <c:pt idx="97">
                  <c:v>696.43490909090906</c:v>
                </c:pt>
                <c:pt idx="98">
                  <c:v>701.78145454545449</c:v>
                </c:pt>
                <c:pt idx="99">
                  <c:v>641.47345454545462</c:v>
                </c:pt>
                <c:pt idx="100">
                  <c:v>629.39781818181814</c:v>
                </c:pt>
                <c:pt idx="101">
                  <c:v>676.0123636363636</c:v>
                </c:pt>
                <c:pt idx="102">
                  <c:v>651.74036363636355</c:v>
                </c:pt>
                <c:pt idx="103">
                  <c:v>702.3403636363638</c:v>
                </c:pt>
                <c:pt idx="104">
                  <c:v>593.93090909090915</c:v>
                </c:pt>
                <c:pt idx="105">
                  <c:v>695.70981818181826</c:v>
                </c:pt>
                <c:pt idx="106">
                  <c:v>641.48981818181824</c:v>
                </c:pt>
                <c:pt idx="107">
                  <c:v>675.60872727272726</c:v>
                </c:pt>
                <c:pt idx="108">
                  <c:v>712.5810909090909</c:v>
                </c:pt>
                <c:pt idx="109">
                  <c:v>657.21236363636365</c:v>
                </c:pt>
                <c:pt idx="110">
                  <c:v>669.69636363636346</c:v>
                </c:pt>
                <c:pt idx="111">
                  <c:v>669.33854545454562</c:v>
                </c:pt>
                <c:pt idx="112">
                  <c:v>618.44836363636352</c:v>
                </c:pt>
                <c:pt idx="113">
                  <c:v>667.88836363636369</c:v>
                </c:pt>
                <c:pt idx="114">
                  <c:v>655.6465454545455</c:v>
                </c:pt>
                <c:pt idx="115">
                  <c:v>681.18254545454568</c:v>
                </c:pt>
                <c:pt idx="116">
                  <c:v>663.74763636363639</c:v>
                </c:pt>
                <c:pt idx="117">
                  <c:v>652.42509090909095</c:v>
                </c:pt>
                <c:pt idx="118">
                  <c:v>684.37490909090911</c:v>
                </c:pt>
                <c:pt idx="119">
                  <c:v>669.23236363636374</c:v>
                </c:pt>
                <c:pt idx="120">
                  <c:v>661.57318181818187</c:v>
                </c:pt>
                <c:pt idx="121">
                  <c:v>648.59090909090912</c:v>
                </c:pt>
                <c:pt idx="122">
                  <c:v>634.24218181818185</c:v>
                </c:pt>
                <c:pt idx="123">
                  <c:v>638.05672727272736</c:v>
                </c:pt>
                <c:pt idx="124">
                  <c:v>574.5247272727272</c:v>
                </c:pt>
                <c:pt idx="125">
                  <c:v>646.28836363636356</c:v>
                </c:pt>
                <c:pt idx="126">
                  <c:v>640.350909090909</c:v>
                </c:pt>
                <c:pt idx="127">
                  <c:v>661.80654545454547</c:v>
                </c:pt>
                <c:pt idx="128">
                  <c:v>645.32327272727275</c:v>
                </c:pt>
                <c:pt idx="129">
                  <c:v>586.47272727272718</c:v>
                </c:pt>
                <c:pt idx="130">
                  <c:v>595.88690909090906</c:v>
                </c:pt>
                <c:pt idx="131">
                  <c:v>567.42981818181829</c:v>
                </c:pt>
                <c:pt idx="132">
                  <c:v>593.70799999999997</c:v>
                </c:pt>
                <c:pt idx="133">
                  <c:v>633.39927272727277</c:v>
                </c:pt>
                <c:pt idx="134">
                  <c:v>628.16472727272708</c:v>
                </c:pt>
                <c:pt idx="135">
                  <c:v>605.5927272727273</c:v>
                </c:pt>
                <c:pt idx="136">
                  <c:v>640.54290909090912</c:v>
                </c:pt>
                <c:pt idx="137">
                  <c:v>577.27309090909102</c:v>
                </c:pt>
                <c:pt idx="138">
                  <c:v>588.3683636363636</c:v>
                </c:pt>
                <c:pt idx="139">
                  <c:v>512.40909090909099</c:v>
                </c:pt>
                <c:pt idx="140">
                  <c:v>568.19600000000003</c:v>
                </c:pt>
                <c:pt idx="141">
                  <c:v>574.06581818181826</c:v>
                </c:pt>
                <c:pt idx="142">
                  <c:v>613.18945454545462</c:v>
                </c:pt>
                <c:pt idx="143">
                  <c:v>552.85127272727277</c:v>
                </c:pt>
                <c:pt idx="144">
                  <c:v>582.70363636363641</c:v>
                </c:pt>
                <c:pt idx="145">
                  <c:v>613.63709090909083</c:v>
                </c:pt>
                <c:pt idx="146">
                  <c:v>587.73200000000008</c:v>
                </c:pt>
                <c:pt idx="147">
                  <c:v>605.00800000000004</c:v>
                </c:pt>
                <c:pt idx="148">
                  <c:v>601.54399999999998</c:v>
                </c:pt>
                <c:pt idx="149">
                  <c:v>593.5661818181818</c:v>
                </c:pt>
                <c:pt idx="150">
                  <c:v>594.82654545454545</c:v>
                </c:pt>
                <c:pt idx="151">
                  <c:v>600.37363636363648</c:v>
                </c:pt>
                <c:pt idx="152">
                  <c:v>603.43954545454551</c:v>
                </c:pt>
                <c:pt idx="153">
                  <c:v>569.17818181818177</c:v>
                </c:pt>
                <c:pt idx="154">
                  <c:v>475.1341818181819</c:v>
                </c:pt>
                <c:pt idx="155">
                  <c:v>546.72399999999993</c:v>
                </c:pt>
                <c:pt idx="156">
                  <c:v>581.51599999999996</c:v>
                </c:pt>
                <c:pt idx="157">
                  <c:v>583.00509090909088</c:v>
                </c:pt>
                <c:pt idx="158">
                  <c:v>564.56000000000006</c:v>
                </c:pt>
                <c:pt idx="159">
                  <c:v>562.28618181818172</c:v>
                </c:pt>
                <c:pt idx="160">
                  <c:v>508.12545454545455</c:v>
                </c:pt>
                <c:pt idx="161">
                  <c:v>527.29599999999994</c:v>
                </c:pt>
                <c:pt idx="162">
                  <c:v>512.35818181818183</c:v>
                </c:pt>
                <c:pt idx="163">
                  <c:v>500.32363636363641</c:v>
                </c:pt>
                <c:pt idx="164">
                  <c:v>504.4789090909091</c:v>
                </c:pt>
                <c:pt idx="165">
                  <c:v>521.26109090909085</c:v>
                </c:pt>
                <c:pt idx="166">
                  <c:v>550.10145454545454</c:v>
                </c:pt>
                <c:pt idx="167">
                  <c:v>532.4883636363636</c:v>
                </c:pt>
                <c:pt idx="168">
                  <c:v>488.82327272727269</c:v>
                </c:pt>
                <c:pt idx="169">
                  <c:v>497.79236363636358</c:v>
                </c:pt>
                <c:pt idx="170">
                  <c:v>350.92036363636362</c:v>
                </c:pt>
                <c:pt idx="171">
                  <c:v>398.69709090909089</c:v>
                </c:pt>
                <c:pt idx="172">
                  <c:v>429.9818181818182</c:v>
                </c:pt>
                <c:pt idx="173">
                  <c:v>504.31272727272716</c:v>
                </c:pt>
                <c:pt idx="174">
                  <c:v>481.42327272727277</c:v>
                </c:pt>
                <c:pt idx="175">
                  <c:v>272.82509090909082</c:v>
                </c:pt>
                <c:pt idx="176">
                  <c:v>488.90800000000002</c:v>
                </c:pt>
                <c:pt idx="177">
                  <c:v>496.24800000000005</c:v>
                </c:pt>
                <c:pt idx="178">
                  <c:v>340.51054545454554</c:v>
                </c:pt>
                <c:pt idx="179">
                  <c:v>353.26763636363637</c:v>
                </c:pt>
                <c:pt idx="180">
                  <c:v>360.04254545454552</c:v>
                </c:pt>
                <c:pt idx="181">
                  <c:v>383.70581818181819</c:v>
                </c:pt>
                <c:pt idx="182">
                  <c:v>483.3890909090909</c:v>
                </c:pt>
                <c:pt idx="183">
                  <c:v>497.83672727272733</c:v>
                </c:pt>
                <c:pt idx="184">
                  <c:v>501.9436363636363</c:v>
                </c:pt>
                <c:pt idx="185">
                  <c:v>453.58909090909094</c:v>
                </c:pt>
                <c:pt idx="186">
                  <c:v>441.63709090909089</c:v>
                </c:pt>
                <c:pt idx="187">
                  <c:v>490.63600000000008</c:v>
                </c:pt>
                <c:pt idx="188">
                  <c:v>494.1225454545455</c:v>
                </c:pt>
                <c:pt idx="189">
                  <c:v>375.98509090909084</c:v>
                </c:pt>
                <c:pt idx="190">
                  <c:v>434.73527272727267</c:v>
                </c:pt>
                <c:pt idx="191">
                  <c:v>352.37854545454547</c:v>
                </c:pt>
                <c:pt idx="192">
                  <c:v>386.85600000000005</c:v>
                </c:pt>
                <c:pt idx="193">
                  <c:v>369.15200000000004</c:v>
                </c:pt>
                <c:pt idx="194">
                  <c:v>438.31672727272723</c:v>
                </c:pt>
                <c:pt idx="195">
                  <c:v>408.14618181818179</c:v>
                </c:pt>
                <c:pt idx="196">
                  <c:v>409.65054545454552</c:v>
                </c:pt>
                <c:pt idx="197">
                  <c:v>437.64109090909085</c:v>
                </c:pt>
                <c:pt idx="198">
                  <c:v>390.32145454545457</c:v>
                </c:pt>
                <c:pt idx="199">
                  <c:v>355.10109090909089</c:v>
                </c:pt>
                <c:pt idx="200">
                  <c:v>418.29345454545444</c:v>
                </c:pt>
                <c:pt idx="201">
                  <c:v>314.64363636363635</c:v>
                </c:pt>
                <c:pt idx="202">
                  <c:v>302.14727272727271</c:v>
                </c:pt>
                <c:pt idx="203">
                  <c:v>390.64472727272727</c:v>
                </c:pt>
                <c:pt idx="204">
                  <c:v>314.90727272727281</c:v>
                </c:pt>
                <c:pt idx="205">
                  <c:v>347.34690909090915</c:v>
                </c:pt>
                <c:pt idx="206">
                  <c:v>294.69490909090911</c:v>
                </c:pt>
                <c:pt idx="207">
                  <c:v>334.79200000000003</c:v>
                </c:pt>
                <c:pt idx="208">
                  <c:v>288.99309090909094</c:v>
                </c:pt>
                <c:pt idx="209">
                  <c:v>294.64836363636363</c:v>
                </c:pt>
                <c:pt idx="210">
                  <c:v>205.87454545454548</c:v>
                </c:pt>
                <c:pt idx="211">
                  <c:v>296.30399999999997</c:v>
                </c:pt>
                <c:pt idx="212">
                  <c:v>211.5869090909091</c:v>
                </c:pt>
                <c:pt idx="213">
                  <c:v>267.78181818181821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9DE-4B7D-93F7-069C32B1D056}"/>
            </c:ext>
          </c:extLst>
        </c:ser>
        <c:ser>
          <c:idx val="2"/>
          <c:order val="2"/>
          <c:tx>
            <c:strRef>
              <c:f>'Graf. Tª, HR, Rad.'!$Y$1</c:f>
              <c:strCache>
                <c:ptCount val="1"/>
                <c:pt idx="0">
                  <c:v>Min Solar Rad.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'Graf. Tª, HR, Rad.'!$V$2:$V$215</c:f>
              <c:numCache>
                <c:formatCode>[$-409]d\-mmm;@</c:formatCode>
                <c:ptCount val="214"/>
                <c:pt idx="0">
                  <c:v>40269</c:v>
                </c:pt>
                <c:pt idx="1">
                  <c:v>40270</c:v>
                </c:pt>
                <c:pt idx="2">
                  <c:v>40271</c:v>
                </c:pt>
                <c:pt idx="3">
                  <c:v>40272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40278</c:v>
                </c:pt>
                <c:pt idx="10">
                  <c:v>40279</c:v>
                </c:pt>
                <c:pt idx="11">
                  <c:v>40280</c:v>
                </c:pt>
                <c:pt idx="12">
                  <c:v>40281</c:v>
                </c:pt>
                <c:pt idx="13">
                  <c:v>40282</c:v>
                </c:pt>
                <c:pt idx="14">
                  <c:v>40283</c:v>
                </c:pt>
                <c:pt idx="15">
                  <c:v>40284</c:v>
                </c:pt>
                <c:pt idx="16">
                  <c:v>40285</c:v>
                </c:pt>
                <c:pt idx="17">
                  <c:v>40286</c:v>
                </c:pt>
                <c:pt idx="18">
                  <c:v>40287</c:v>
                </c:pt>
                <c:pt idx="19">
                  <c:v>40288</c:v>
                </c:pt>
                <c:pt idx="20">
                  <c:v>40289</c:v>
                </c:pt>
                <c:pt idx="21">
                  <c:v>40290</c:v>
                </c:pt>
                <c:pt idx="22">
                  <c:v>40291</c:v>
                </c:pt>
                <c:pt idx="23">
                  <c:v>40292</c:v>
                </c:pt>
                <c:pt idx="24">
                  <c:v>40293</c:v>
                </c:pt>
                <c:pt idx="25">
                  <c:v>40294</c:v>
                </c:pt>
                <c:pt idx="26">
                  <c:v>40295</c:v>
                </c:pt>
                <c:pt idx="27">
                  <c:v>40296</c:v>
                </c:pt>
                <c:pt idx="28">
                  <c:v>40297</c:v>
                </c:pt>
                <c:pt idx="29">
                  <c:v>40298</c:v>
                </c:pt>
                <c:pt idx="30">
                  <c:v>40299</c:v>
                </c:pt>
                <c:pt idx="31">
                  <c:v>40300</c:v>
                </c:pt>
                <c:pt idx="32">
                  <c:v>40301</c:v>
                </c:pt>
                <c:pt idx="33">
                  <c:v>40302</c:v>
                </c:pt>
                <c:pt idx="34">
                  <c:v>40303</c:v>
                </c:pt>
                <c:pt idx="35">
                  <c:v>40304</c:v>
                </c:pt>
                <c:pt idx="36">
                  <c:v>40305</c:v>
                </c:pt>
                <c:pt idx="37">
                  <c:v>40306</c:v>
                </c:pt>
                <c:pt idx="38">
                  <c:v>40307</c:v>
                </c:pt>
                <c:pt idx="39">
                  <c:v>40308</c:v>
                </c:pt>
                <c:pt idx="40">
                  <c:v>40309</c:v>
                </c:pt>
                <c:pt idx="41">
                  <c:v>40310</c:v>
                </c:pt>
                <c:pt idx="42">
                  <c:v>40311</c:v>
                </c:pt>
                <c:pt idx="43">
                  <c:v>40312</c:v>
                </c:pt>
                <c:pt idx="44">
                  <c:v>40313</c:v>
                </c:pt>
                <c:pt idx="45">
                  <c:v>40314</c:v>
                </c:pt>
                <c:pt idx="46">
                  <c:v>40315</c:v>
                </c:pt>
                <c:pt idx="47">
                  <c:v>40316</c:v>
                </c:pt>
                <c:pt idx="48">
                  <c:v>40317</c:v>
                </c:pt>
                <c:pt idx="49">
                  <c:v>40318</c:v>
                </c:pt>
                <c:pt idx="50">
                  <c:v>40319</c:v>
                </c:pt>
                <c:pt idx="51">
                  <c:v>40320</c:v>
                </c:pt>
                <c:pt idx="52">
                  <c:v>40321</c:v>
                </c:pt>
                <c:pt idx="53">
                  <c:v>40322</c:v>
                </c:pt>
                <c:pt idx="54">
                  <c:v>40323</c:v>
                </c:pt>
                <c:pt idx="55">
                  <c:v>40324</c:v>
                </c:pt>
                <c:pt idx="56">
                  <c:v>40325</c:v>
                </c:pt>
                <c:pt idx="57">
                  <c:v>40326</c:v>
                </c:pt>
                <c:pt idx="58">
                  <c:v>40327</c:v>
                </c:pt>
                <c:pt idx="59">
                  <c:v>40328</c:v>
                </c:pt>
                <c:pt idx="60">
                  <c:v>40329</c:v>
                </c:pt>
                <c:pt idx="61">
                  <c:v>40330</c:v>
                </c:pt>
                <c:pt idx="62">
                  <c:v>40331</c:v>
                </c:pt>
                <c:pt idx="63">
                  <c:v>40332</c:v>
                </c:pt>
                <c:pt idx="64">
                  <c:v>40333</c:v>
                </c:pt>
                <c:pt idx="65">
                  <c:v>40334</c:v>
                </c:pt>
                <c:pt idx="66">
                  <c:v>40335</c:v>
                </c:pt>
                <c:pt idx="67">
                  <c:v>40336</c:v>
                </c:pt>
                <c:pt idx="68">
                  <c:v>40337</c:v>
                </c:pt>
                <c:pt idx="69">
                  <c:v>40338</c:v>
                </c:pt>
                <c:pt idx="70">
                  <c:v>40339</c:v>
                </c:pt>
                <c:pt idx="71">
                  <c:v>40340</c:v>
                </c:pt>
                <c:pt idx="72">
                  <c:v>40341</c:v>
                </c:pt>
                <c:pt idx="73">
                  <c:v>40342</c:v>
                </c:pt>
                <c:pt idx="74">
                  <c:v>40343</c:v>
                </c:pt>
                <c:pt idx="75">
                  <c:v>40344</c:v>
                </c:pt>
                <c:pt idx="76">
                  <c:v>40345</c:v>
                </c:pt>
                <c:pt idx="77">
                  <c:v>40346</c:v>
                </c:pt>
                <c:pt idx="78">
                  <c:v>40347</c:v>
                </c:pt>
                <c:pt idx="79">
                  <c:v>40348</c:v>
                </c:pt>
                <c:pt idx="80">
                  <c:v>40349</c:v>
                </c:pt>
                <c:pt idx="81">
                  <c:v>40350</c:v>
                </c:pt>
                <c:pt idx="82">
                  <c:v>40351</c:v>
                </c:pt>
                <c:pt idx="83">
                  <c:v>40352</c:v>
                </c:pt>
                <c:pt idx="84">
                  <c:v>40353</c:v>
                </c:pt>
                <c:pt idx="85">
                  <c:v>40354</c:v>
                </c:pt>
                <c:pt idx="86">
                  <c:v>40355</c:v>
                </c:pt>
                <c:pt idx="87">
                  <c:v>40356</c:v>
                </c:pt>
                <c:pt idx="88">
                  <c:v>40357</c:v>
                </c:pt>
                <c:pt idx="89">
                  <c:v>40358</c:v>
                </c:pt>
                <c:pt idx="90">
                  <c:v>40359</c:v>
                </c:pt>
                <c:pt idx="91">
                  <c:v>40360</c:v>
                </c:pt>
                <c:pt idx="92">
                  <c:v>40361</c:v>
                </c:pt>
                <c:pt idx="93">
                  <c:v>40362</c:v>
                </c:pt>
                <c:pt idx="94">
                  <c:v>40363</c:v>
                </c:pt>
                <c:pt idx="95">
                  <c:v>40364</c:v>
                </c:pt>
                <c:pt idx="96">
                  <c:v>40365</c:v>
                </c:pt>
                <c:pt idx="97">
                  <c:v>40366</c:v>
                </c:pt>
                <c:pt idx="98">
                  <c:v>40367</c:v>
                </c:pt>
                <c:pt idx="99">
                  <c:v>40368</c:v>
                </c:pt>
                <c:pt idx="100">
                  <c:v>40369</c:v>
                </c:pt>
                <c:pt idx="101">
                  <c:v>40370</c:v>
                </c:pt>
                <c:pt idx="102">
                  <c:v>40371</c:v>
                </c:pt>
                <c:pt idx="103">
                  <c:v>40372</c:v>
                </c:pt>
                <c:pt idx="104">
                  <c:v>40373</c:v>
                </c:pt>
                <c:pt idx="105">
                  <c:v>40374</c:v>
                </c:pt>
                <c:pt idx="106">
                  <c:v>40375</c:v>
                </c:pt>
                <c:pt idx="107">
                  <c:v>40376</c:v>
                </c:pt>
                <c:pt idx="108">
                  <c:v>40377</c:v>
                </c:pt>
                <c:pt idx="109">
                  <c:v>40378</c:v>
                </c:pt>
                <c:pt idx="110">
                  <c:v>40379</c:v>
                </c:pt>
                <c:pt idx="111">
                  <c:v>40380</c:v>
                </c:pt>
                <c:pt idx="112">
                  <c:v>40381</c:v>
                </c:pt>
                <c:pt idx="113">
                  <c:v>40382</c:v>
                </c:pt>
                <c:pt idx="114">
                  <c:v>40383</c:v>
                </c:pt>
                <c:pt idx="115">
                  <c:v>40384</c:v>
                </c:pt>
                <c:pt idx="116">
                  <c:v>40385</c:v>
                </c:pt>
                <c:pt idx="117">
                  <c:v>40386</c:v>
                </c:pt>
                <c:pt idx="118">
                  <c:v>40387</c:v>
                </c:pt>
                <c:pt idx="119">
                  <c:v>40388</c:v>
                </c:pt>
                <c:pt idx="120">
                  <c:v>40389</c:v>
                </c:pt>
                <c:pt idx="121">
                  <c:v>40390</c:v>
                </c:pt>
                <c:pt idx="122">
                  <c:v>40391</c:v>
                </c:pt>
                <c:pt idx="123">
                  <c:v>40392</c:v>
                </c:pt>
                <c:pt idx="124">
                  <c:v>40393</c:v>
                </c:pt>
                <c:pt idx="125">
                  <c:v>40394</c:v>
                </c:pt>
                <c:pt idx="126">
                  <c:v>40395</c:v>
                </c:pt>
                <c:pt idx="127">
                  <c:v>40396</c:v>
                </c:pt>
                <c:pt idx="128">
                  <c:v>40397</c:v>
                </c:pt>
                <c:pt idx="129">
                  <c:v>40398</c:v>
                </c:pt>
                <c:pt idx="130">
                  <c:v>40399</c:v>
                </c:pt>
                <c:pt idx="131">
                  <c:v>40400</c:v>
                </c:pt>
                <c:pt idx="132">
                  <c:v>40401</c:v>
                </c:pt>
                <c:pt idx="133">
                  <c:v>40402</c:v>
                </c:pt>
                <c:pt idx="134">
                  <c:v>40403</c:v>
                </c:pt>
                <c:pt idx="135">
                  <c:v>40404</c:v>
                </c:pt>
                <c:pt idx="136">
                  <c:v>40405</c:v>
                </c:pt>
                <c:pt idx="137">
                  <c:v>40406</c:v>
                </c:pt>
                <c:pt idx="138">
                  <c:v>40407</c:v>
                </c:pt>
                <c:pt idx="139">
                  <c:v>40408</c:v>
                </c:pt>
                <c:pt idx="140">
                  <c:v>40409</c:v>
                </c:pt>
                <c:pt idx="141">
                  <c:v>40410</c:v>
                </c:pt>
                <c:pt idx="142">
                  <c:v>40411</c:v>
                </c:pt>
                <c:pt idx="143">
                  <c:v>40412</c:v>
                </c:pt>
                <c:pt idx="144">
                  <c:v>40413</c:v>
                </c:pt>
                <c:pt idx="145">
                  <c:v>40414</c:v>
                </c:pt>
                <c:pt idx="146">
                  <c:v>40415</c:v>
                </c:pt>
                <c:pt idx="147">
                  <c:v>40416</c:v>
                </c:pt>
                <c:pt idx="148">
                  <c:v>40417</c:v>
                </c:pt>
                <c:pt idx="149">
                  <c:v>40418</c:v>
                </c:pt>
                <c:pt idx="150">
                  <c:v>40419</c:v>
                </c:pt>
                <c:pt idx="151">
                  <c:v>40420</c:v>
                </c:pt>
                <c:pt idx="152">
                  <c:v>40421</c:v>
                </c:pt>
                <c:pt idx="153">
                  <c:v>40422</c:v>
                </c:pt>
                <c:pt idx="154">
                  <c:v>40423</c:v>
                </c:pt>
                <c:pt idx="155">
                  <c:v>40424</c:v>
                </c:pt>
                <c:pt idx="156">
                  <c:v>40425</c:v>
                </c:pt>
                <c:pt idx="157">
                  <c:v>40426</c:v>
                </c:pt>
                <c:pt idx="158">
                  <c:v>40427</c:v>
                </c:pt>
                <c:pt idx="159">
                  <c:v>40428</c:v>
                </c:pt>
                <c:pt idx="160">
                  <c:v>40429</c:v>
                </c:pt>
                <c:pt idx="161">
                  <c:v>40430</c:v>
                </c:pt>
                <c:pt idx="162">
                  <c:v>40431</c:v>
                </c:pt>
                <c:pt idx="163">
                  <c:v>40432</c:v>
                </c:pt>
                <c:pt idx="164">
                  <c:v>40433</c:v>
                </c:pt>
                <c:pt idx="165">
                  <c:v>40434</c:v>
                </c:pt>
                <c:pt idx="166">
                  <c:v>40435</c:v>
                </c:pt>
                <c:pt idx="167">
                  <c:v>40436</c:v>
                </c:pt>
                <c:pt idx="168">
                  <c:v>40437</c:v>
                </c:pt>
                <c:pt idx="169">
                  <c:v>40438</c:v>
                </c:pt>
                <c:pt idx="170">
                  <c:v>40439</c:v>
                </c:pt>
                <c:pt idx="171">
                  <c:v>40440</c:v>
                </c:pt>
                <c:pt idx="172">
                  <c:v>40441</c:v>
                </c:pt>
                <c:pt idx="173">
                  <c:v>40442</c:v>
                </c:pt>
                <c:pt idx="174">
                  <c:v>40443</c:v>
                </c:pt>
                <c:pt idx="175">
                  <c:v>40444</c:v>
                </c:pt>
                <c:pt idx="176">
                  <c:v>40445</c:v>
                </c:pt>
                <c:pt idx="177">
                  <c:v>40446</c:v>
                </c:pt>
                <c:pt idx="178">
                  <c:v>40447</c:v>
                </c:pt>
                <c:pt idx="179">
                  <c:v>40448</c:v>
                </c:pt>
                <c:pt idx="180">
                  <c:v>40449</c:v>
                </c:pt>
                <c:pt idx="181">
                  <c:v>40450</c:v>
                </c:pt>
                <c:pt idx="182">
                  <c:v>40451</c:v>
                </c:pt>
                <c:pt idx="183">
                  <c:v>40452</c:v>
                </c:pt>
                <c:pt idx="184">
                  <c:v>40453</c:v>
                </c:pt>
                <c:pt idx="185">
                  <c:v>40454</c:v>
                </c:pt>
                <c:pt idx="186">
                  <c:v>40455</c:v>
                </c:pt>
                <c:pt idx="187">
                  <c:v>40456</c:v>
                </c:pt>
                <c:pt idx="188">
                  <c:v>40457</c:v>
                </c:pt>
                <c:pt idx="189">
                  <c:v>40458</c:v>
                </c:pt>
                <c:pt idx="190">
                  <c:v>40459</c:v>
                </c:pt>
                <c:pt idx="191">
                  <c:v>40460</c:v>
                </c:pt>
                <c:pt idx="192">
                  <c:v>40461</c:v>
                </c:pt>
                <c:pt idx="193">
                  <c:v>40462</c:v>
                </c:pt>
                <c:pt idx="194">
                  <c:v>40463</c:v>
                </c:pt>
                <c:pt idx="195">
                  <c:v>40464</c:v>
                </c:pt>
                <c:pt idx="196">
                  <c:v>40465</c:v>
                </c:pt>
                <c:pt idx="197">
                  <c:v>40466</c:v>
                </c:pt>
                <c:pt idx="198">
                  <c:v>40467</c:v>
                </c:pt>
                <c:pt idx="199">
                  <c:v>40468</c:v>
                </c:pt>
                <c:pt idx="200">
                  <c:v>40469</c:v>
                </c:pt>
                <c:pt idx="201">
                  <c:v>40470</c:v>
                </c:pt>
                <c:pt idx="202">
                  <c:v>40471</c:v>
                </c:pt>
                <c:pt idx="203">
                  <c:v>40472</c:v>
                </c:pt>
                <c:pt idx="204">
                  <c:v>40473</c:v>
                </c:pt>
                <c:pt idx="205">
                  <c:v>40474</c:v>
                </c:pt>
                <c:pt idx="206">
                  <c:v>40475</c:v>
                </c:pt>
                <c:pt idx="207">
                  <c:v>40476</c:v>
                </c:pt>
                <c:pt idx="208">
                  <c:v>40477</c:v>
                </c:pt>
                <c:pt idx="209">
                  <c:v>40478</c:v>
                </c:pt>
                <c:pt idx="210">
                  <c:v>40479</c:v>
                </c:pt>
                <c:pt idx="211">
                  <c:v>40480</c:v>
                </c:pt>
                <c:pt idx="212">
                  <c:v>40481</c:v>
                </c:pt>
                <c:pt idx="213">
                  <c:v>40482</c:v>
                </c:pt>
              </c:numCache>
            </c:numRef>
          </c:xVal>
          <c:yVal>
            <c:numRef>
              <c:f>'Graf. Tª, HR, Rad.'!$Y$2:$Y$215</c:f>
              <c:numCache>
                <c:formatCode>0.00</c:formatCode>
                <c:ptCount val="214"/>
                <c:pt idx="0">
                  <c:v>35.619999999999997</c:v>
                </c:pt>
                <c:pt idx="1">
                  <c:v>45.739999999999995</c:v>
                </c:pt>
                <c:pt idx="2">
                  <c:v>29.22</c:v>
                </c:pt>
                <c:pt idx="3">
                  <c:v>44.04</c:v>
                </c:pt>
                <c:pt idx="4">
                  <c:v>34.679999999999993</c:v>
                </c:pt>
                <c:pt idx="5">
                  <c:v>62.04</c:v>
                </c:pt>
                <c:pt idx="6">
                  <c:v>48.3</c:v>
                </c:pt>
                <c:pt idx="7">
                  <c:v>71.86</c:v>
                </c:pt>
                <c:pt idx="8">
                  <c:v>51.9</c:v>
                </c:pt>
                <c:pt idx="9">
                  <c:v>52.720000000000006</c:v>
                </c:pt>
                <c:pt idx="10">
                  <c:v>68.52</c:v>
                </c:pt>
                <c:pt idx="11">
                  <c:v>53.38000000000001</c:v>
                </c:pt>
                <c:pt idx="12">
                  <c:v>69.260000000000005</c:v>
                </c:pt>
                <c:pt idx="13">
                  <c:v>84.16</c:v>
                </c:pt>
                <c:pt idx="14">
                  <c:v>84.22</c:v>
                </c:pt>
                <c:pt idx="15">
                  <c:v>70.12</c:v>
                </c:pt>
                <c:pt idx="16">
                  <c:v>48.54</c:v>
                </c:pt>
                <c:pt idx="17">
                  <c:v>80.88</c:v>
                </c:pt>
                <c:pt idx="18">
                  <c:v>54.019999999999996</c:v>
                </c:pt>
                <c:pt idx="19">
                  <c:v>90</c:v>
                </c:pt>
                <c:pt idx="20">
                  <c:v>67.36</c:v>
                </c:pt>
                <c:pt idx="21">
                  <c:v>93.34</c:v>
                </c:pt>
                <c:pt idx="22">
                  <c:v>122.3</c:v>
                </c:pt>
                <c:pt idx="23">
                  <c:v>111.32000000000001</c:v>
                </c:pt>
                <c:pt idx="24">
                  <c:v>128.56</c:v>
                </c:pt>
                <c:pt idx="25">
                  <c:v>158.16000000000003</c:v>
                </c:pt>
                <c:pt idx="26">
                  <c:v>156.24</c:v>
                </c:pt>
                <c:pt idx="27">
                  <c:v>119.22</c:v>
                </c:pt>
                <c:pt idx="28">
                  <c:v>164.14000000000001</c:v>
                </c:pt>
                <c:pt idx="29">
                  <c:v>194.16</c:v>
                </c:pt>
                <c:pt idx="30">
                  <c:v>238.92</c:v>
                </c:pt>
                <c:pt idx="31">
                  <c:v>203.18</c:v>
                </c:pt>
                <c:pt idx="32">
                  <c:v>179.58</c:v>
                </c:pt>
                <c:pt idx="33">
                  <c:v>217.67999999999998</c:v>
                </c:pt>
                <c:pt idx="34">
                  <c:v>236.96000000000004</c:v>
                </c:pt>
                <c:pt idx="35">
                  <c:v>233.53999999999996</c:v>
                </c:pt>
                <c:pt idx="36">
                  <c:v>239.5</c:v>
                </c:pt>
                <c:pt idx="37">
                  <c:v>206.54000000000002</c:v>
                </c:pt>
                <c:pt idx="38">
                  <c:v>179.32</c:v>
                </c:pt>
                <c:pt idx="39">
                  <c:v>263.65999999999997</c:v>
                </c:pt>
                <c:pt idx="40">
                  <c:v>177.04000000000002</c:v>
                </c:pt>
                <c:pt idx="41">
                  <c:v>193.4</c:v>
                </c:pt>
                <c:pt idx="42">
                  <c:v>204.45999999999998</c:v>
                </c:pt>
                <c:pt idx="43">
                  <c:v>211.76</c:v>
                </c:pt>
                <c:pt idx="44">
                  <c:v>220.12000000000003</c:v>
                </c:pt>
                <c:pt idx="45">
                  <c:v>274.94</c:v>
                </c:pt>
                <c:pt idx="46">
                  <c:v>236.07499999999999</c:v>
                </c:pt>
                <c:pt idx="47">
                  <c:v>208.9</c:v>
                </c:pt>
                <c:pt idx="48">
                  <c:v>266.57499999999999</c:v>
                </c:pt>
                <c:pt idx="49">
                  <c:v>261.02499999999998</c:v>
                </c:pt>
                <c:pt idx="50">
                  <c:v>330.35</c:v>
                </c:pt>
                <c:pt idx="51">
                  <c:v>263</c:v>
                </c:pt>
                <c:pt idx="52">
                  <c:v>235.25</c:v>
                </c:pt>
                <c:pt idx="53">
                  <c:v>302.2</c:v>
                </c:pt>
                <c:pt idx="54">
                  <c:v>284.02499999999998</c:v>
                </c:pt>
                <c:pt idx="55">
                  <c:v>289.67500000000001</c:v>
                </c:pt>
                <c:pt idx="56">
                  <c:v>247.92500000000001</c:v>
                </c:pt>
                <c:pt idx="57">
                  <c:v>145.25</c:v>
                </c:pt>
                <c:pt idx="58">
                  <c:v>216.7</c:v>
                </c:pt>
                <c:pt idx="59">
                  <c:v>252.57499999999999</c:v>
                </c:pt>
                <c:pt idx="60">
                  <c:v>291.75</c:v>
                </c:pt>
                <c:pt idx="61">
                  <c:v>247.43999999999997</c:v>
                </c:pt>
                <c:pt idx="62">
                  <c:v>233.85999999999999</c:v>
                </c:pt>
                <c:pt idx="63">
                  <c:v>227.5</c:v>
                </c:pt>
                <c:pt idx="64">
                  <c:v>285.54000000000002</c:v>
                </c:pt>
                <c:pt idx="65">
                  <c:v>258.14</c:v>
                </c:pt>
                <c:pt idx="66">
                  <c:v>262.92</c:v>
                </c:pt>
                <c:pt idx="67">
                  <c:v>295.39999999999998</c:v>
                </c:pt>
                <c:pt idx="68">
                  <c:v>271.26</c:v>
                </c:pt>
                <c:pt idx="69">
                  <c:v>267.64</c:v>
                </c:pt>
                <c:pt idx="70">
                  <c:v>290.08000000000004</c:v>
                </c:pt>
                <c:pt idx="71">
                  <c:v>277.52000000000004</c:v>
                </c:pt>
                <c:pt idx="72">
                  <c:v>251.72000000000003</c:v>
                </c:pt>
                <c:pt idx="73">
                  <c:v>294.2</c:v>
                </c:pt>
                <c:pt idx="74">
                  <c:v>267.8</c:v>
                </c:pt>
                <c:pt idx="75">
                  <c:v>205.98000000000002</c:v>
                </c:pt>
                <c:pt idx="76">
                  <c:v>246.62000000000003</c:v>
                </c:pt>
                <c:pt idx="77">
                  <c:v>296.67999999999995</c:v>
                </c:pt>
                <c:pt idx="78">
                  <c:v>289.62</c:v>
                </c:pt>
                <c:pt idx="79">
                  <c:v>285.02000000000004</c:v>
                </c:pt>
                <c:pt idx="80">
                  <c:v>212.51999999999998</c:v>
                </c:pt>
                <c:pt idx="81">
                  <c:v>236.58</c:v>
                </c:pt>
                <c:pt idx="82">
                  <c:v>230.48000000000002</c:v>
                </c:pt>
                <c:pt idx="83">
                  <c:v>202.34</c:v>
                </c:pt>
                <c:pt idx="84">
                  <c:v>264.54000000000002</c:v>
                </c:pt>
                <c:pt idx="85">
                  <c:v>274.64</c:v>
                </c:pt>
                <c:pt idx="86">
                  <c:v>304.7</c:v>
                </c:pt>
                <c:pt idx="87">
                  <c:v>282.76000000000005</c:v>
                </c:pt>
                <c:pt idx="88">
                  <c:v>281.12</c:v>
                </c:pt>
                <c:pt idx="89">
                  <c:v>247.39999999999995</c:v>
                </c:pt>
                <c:pt idx="90">
                  <c:v>248.32</c:v>
                </c:pt>
                <c:pt idx="91">
                  <c:v>297.00000000000006</c:v>
                </c:pt>
                <c:pt idx="92">
                  <c:v>261.78000000000003</c:v>
                </c:pt>
                <c:pt idx="93">
                  <c:v>189.71999999999997</c:v>
                </c:pt>
                <c:pt idx="94">
                  <c:v>217.61999999999998</c:v>
                </c:pt>
                <c:pt idx="95">
                  <c:v>252.77999999999997</c:v>
                </c:pt>
                <c:pt idx="96">
                  <c:v>281.66000000000003</c:v>
                </c:pt>
                <c:pt idx="97">
                  <c:v>273.28000000000003</c:v>
                </c:pt>
                <c:pt idx="98">
                  <c:v>293.3</c:v>
                </c:pt>
                <c:pt idx="99">
                  <c:v>252</c:v>
                </c:pt>
                <c:pt idx="100">
                  <c:v>234</c:v>
                </c:pt>
                <c:pt idx="101">
                  <c:v>284.24</c:v>
                </c:pt>
                <c:pt idx="102">
                  <c:v>263.12</c:v>
                </c:pt>
                <c:pt idx="103">
                  <c:v>287.58000000000004</c:v>
                </c:pt>
                <c:pt idx="104">
                  <c:v>154.66</c:v>
                </c:pt>
                <c:pt idx="105">
                  <c:v>269.65999999999997</c:v>
                </c:pt>
                <c:pt idx="106">
                  <c:v>180.6</c:v>
                </c:pt>
                <c:pt idx="107">
                  <c:v>267.36</c:v>
                </c:pt>
                <c:pt idx="108">
                  <c:v>282.62</c:v>
                </c:pt>
                <c:pt idx="109">
                  <c:v>198.16000000000003</c:v>
                </c:pt>
                <c:pt idx="110">
                  <c:v>275.32</c:v>
                </c:pt>
                <c:pt idx="111">
                  <c:v>199.9</c:v>
                </c:pt>
                <c:pt idx="112">
                  <c:v>242.14000000000004</c:v>
                </c:pt>
                <c:pt idx="113">
                  <c:v>261.95999999999998</c:v>
                </c:pt>
                <c:pt idx="114">
                  <c:v>235.85999999999999</c:v>
                </c:pt>
                <c:pt idx="115">
                  <c:v>262.44</c:v>
                </c:pt>
                <c:pt idx="116">
                  <c:v>244.64000000000001</c:v>
                </c:pt>
                <c:pt idx="117">
                  <c:v>254.76</c:v>
                </c:pt>
                <c:pt idx="118">
                  <c:v>269.44</c:v>
                </c:pt>
                <c:pt idx="119">
                  <c:v>225.12000000000003</c:v>
                </c:pt>
                <c:pt idx="120">
                  <c:v>273</c:v>
                </c:pt>
                <c:pt idx="121">
                  <c:v>238.57500000000002</c:v>
                </c:pt>
                <c:pt idx="122">
                  <c:v>187.96</c:v>
                </c:pt>
                <c:pt idx="123">
                  <c:v>251.83999999999997</c:v>
                </c:pt>
                <c:pt idx="124">
                  <c:v>231.32</c:v>
                </c:pt>
                <c:pt idx="125">
                  <c:v>238.2</c:v>
                </c:pt>
                <c:pt idx="126">
                  <c:v>212.98000000000002</c:v>
                </c:pt>
                <c:pt idx="127">
                  <c:v>217.92</c:v>
                </c:pt>
                <c:pt idx="128">
                  <c:v>189.51999999999998</c:v>
                </c:pt>
                <c:pt idx="129">
                  <c:v>203.64000000000001</c:v>
                </c:pt>
                <c:pt idx="130">
                  <c:v>182.72</c:v>
                </c:pt>
                <c:pt idx="131">
                  <c:v>134.54</c:v>
                </c:pt>
                <c:pt idx="132">
                  <c:v>138.1</c:v>
                </c:pt>
                <c:pt idx="133">
                  <c:v>168.23999999999998</c:v>
                </c:pt>
                <c:pt idx="134">
                  <c:v>146.97999999999999</c:v>
                </c:pt>
                <c:pt idx="135">
                  <c:v>124.3</c:v>
                </c:pt>
                <c:pt idx="136">
                  <c:v>109.73999999999998</c:v>
                </c:pt>
                <c:pt idx="137">
                  <c:v>98.560000000000016</c:v>
                </c:pt>
                <c:pt idx="138">
                  <c:v>97.140000000000015</c:v>
                </c:pt>
                <c:pt idx="139">
                  <c:v>89.61999999999999</c:v>
                </c:pt>
                <c:pt idx="140">
                  <c:v>73.319999999999993</c:v>
                </c:pt>
                <c:pt idx="141">
                  <c:v>64.02000000000001</c:v>
                </c:pt>
                <c:pt idx="142">
                  <c:v>80.400000000000006</c:v>
                </c:pt>
                <c:pt idx="143">
                  <c:v>66.64</c:v>
                </c:pt>
                <c:pt idx="144">
                  <c:v>84.28</c:v>
                </c:pt>
                <c:pt idx="145">
                  <c:v>77.239999999999981</c:v>
                </c:pt>
                <c:pt idx="146">
                  <c:v>93.640000000000015</c:v>
                </c:pt>
                <c:pt idx="147">
                  <c:v>73.760000000000005</c:v>
                </c:pt>
                <c:pt idx="148">
                  <c:v>65.099999999999994</c:v>
                </c:pt>
                <c:pt idx="149">
                  <c:v>69.5</c:v>
                </c:pt>
                <c:pt idx="150">
                  <c:v>63.240000000000009</c:v>
                </c:pt>
                <c:pt idx="151">
                  <c:v>75.849999999999994</c:v>
                </c:pt>
                <c:pt idx="152">
                  <c:v>55.65</c:v>
                </c:pt>
                <c:pt idx="153">
                  <c:v>78.84</c:v>
                </c:pt>
                <c:pt idx="154">
                  <c:v>71.52000000000001</c:v>
                </c:pt>
                <c:pt idx="155">
                  <c:v>71.900000000000006</c:v>
                </c:pt>
                <c:pt idx="156">
                  <c:v>38.840000000000003</c:v>
                </c:pt>
                <c:pt idx="157">
                  <c:v>44.78</c:v>
                </c:pt>
                <c:pt idx="158">
                  <c:v>47.480000000000004</c:v>
                </c:pt>
                <c:pt idx="159">
                  <c:v>85.000000000000014</c:v>
                </c:pt>
                <c:pt idx="160">
                  <c:v>39.54</c:v>
                </c:pt>
                <c:pt idx="161">
                  <c:v>50.48</c:v>
                </c:pt>
                <c:pt idx="162">
                  <c:v>36.74</c:v>
                </c:pt>
                <c:pt idx="163">
                  <c:v>76.900000000000006</c:v>
                </c:pt>
                <c:pt idx="164">
                  <c:v>60.759999999999991</c:v>
                </c:pt>
                <c:pt idx="165">
                  <c:v>72.039999999999992</c:v>
                </c:pt>
                <c:pt idx="166">
                  <c:v>64.099999999999994</c:v>
                </c:pt>
                <c:pt idx="167">
                  <c:v>57.719999999999992</c:v>
                </c:pt>
                <c:pt idx="168">
                  <c:v>37.379999999999995</c:v>
                </c:pt>
                <c:pt idx="169">
                  <c:v>58.38000000000001</c:v>
                </c:pt>
                <c:pt idx="170">
                  <c:v>33.54</c:v>
                </c:pt>
                <c:pt idx="171">
                  <c:v>63.819999999999993</c:v>
                </c:pt>
                <c:pt idx="172">
                  <c:v>64.97999999999999</c:v>
                </c:pt>
                <c:pt idx="173">
                  <c:v>63.339999999999989</c:v>
                </c:pt>
                <c:pt idx="174">
                  <c:v>95.9</c:v>
                </c:pt>
                <c:pt idx="175">
                  <c:v>22.240000000000002</c:v>
                </c:pt>
                <c:pt idx="176">
                  <c:v>95.3</c:v>
                </c:pt>
                <c:pt idx="177">
                  <c:v>74.52</c:v>
                </c:pt>
                <c:pt idx="178">
                  <c:v>34.260000000000005</c:v>
                </c:pt>
                <c:pt idx="179">
                  <c:v>33.06</c:v>
                </c:pt>
                <c:pt idx="180">
                  <c:v>58.739999999999995</c:v>
                </c:pt>
                <c:pt idx="181">
                  <c:v>83.6</c:v>
                </c:pt>
                <c:pt idx="182">
                  <c:v>55.52</c:v>
                </c:pt>
                <c:pt idx="183">
                  <c:v>60.14</c:v>
                </c:pt>
                <c:pt idx="184">
                  <c:v>74.999999999999986</c:v>
                </c:pt>
                <c:pt idx="185">
                  <c:v>56.320000000000007</c:v>
                </c:pt>
                <c:pt idx="186">
                  <c:v>59.340000000000011</c:v>
                </c:pt>
                <c:pt idx="187">
                  <c:v>63.720000000000006</c:v>
                </c:pt>
                <c:pt idx="188">
                  <c:v>67.36</c:v>
                </c:pt>
                <c:pt idx="189">
                  <c:v>30.020000000000003</c:v>
                </c:pt>
                <c:pt idx="190">
                  <c:v>24.740000000000002</c:v>
                </c:pt>
                <c:pt idx="191">
                  <c:v>29.439999999999998</c:v>
                </c:pt>
                <c:pt idx="192">
                  <c:v>30.96</c:v>
                </c:pt>
                <c:pt idx="193">
                  <c:v>32.58</c:v>
                </c:pt>
                <c:pt idx="194">
                  <c:v>24.66</c:v>
                </c:pt>
                <c:pt idx="195">
                  <c:v>39.720000000000006</c:v>
                </c:pt>
                <c:pt idx="196">
                  <c:v>32.320000000000007</c:v>
                </c:pt>
                <c:pt idx="197">
                  <c:v>44.379999999999995</c:v>
                </c:pt>
                <c:pt idx="198">
                  <c:v>32.44</c:v>
                </c:pt>
                <c:pt idx="199">
                  <c:v>30.259999999999998</c:v>
                </c:pt>
                <c:pt idx="200">
                  <c:v>38.559999999999995</c:v>
                </c:pt>
                <c:pt idx="201">
                  <c:v>23.88</c:v>
                </c:pt>
                <c:pt idx="202">
                  <c:v>17.440000000000001</c:v>
                </c:pt>
                <c:pt idx="203">
                  <c:v>17.259999999999998</c:v>
                </c:pt>
                <c:pt idx="204">
                  <c:v>19.46</c:v>
                </c:pt>
                <c:pt idx="205">
                  <c:v>38.600000000000009</c:v>
                </c:pt>
                <c:pt idx="206">
                  <c:v>19.68</c:v>
                </c:pt>
                <c:pt idx="207">
                  <c:v>19.96</c:v>
                </c:pt>
                <c:pt idx="208">
                  <c:v>17.259999999999998</c:v>
                </c:pt>
                <c:pt idx="209">
                  <c:v>12.260000000000002</c:v>
                </c:pt>
                <c:pt idx="210">
                  <c:v>11.239999999999998</c:v>
                </c:pt>
                <c:pt idx="211">
                  <c:v>10.98</c:v>
                </c:pt>
                <c:pt idx="212">
                  <c:v>3.5</c:v>
                </c:pt>
                <c:pt idx="213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9DE-4B7D-93F7-069C32B1D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998383"/>
        <c:axId val="405985903"/>
      </c:scatterChart>
      <c:valAx>
        <c:axId val="405998383"/>
        <c:scaling>
          <c:orientation val="minMax"/>
          <c:max val="40485"/>
          <c:min val="402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5985903"/>
        <c:crosses val="autoZero"/>
        <c:crossBetween val="midCat"/>
        <c:majorUnit val="15"/>
        <c:minorUnit val="5"/>
      </c:valAx>
      <c:valAx>
        <c:axId val="405985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Solar Radiation (W·m</a:t>
                </a:r>
                <a:r>
                  <a:rPr lang="es-ES" baseline="30000">
                    <a:solidFill>
                      <a:sysClr val="windowText" lastClr="000000"/>
                    </a:solidFill>
                  </a:rPr>
                  <a:t>-2</a:t>
                </a:r>
                <a:r>
                  <a:rPr lang="es-ES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59983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7635081648934989"/>
          <c:y val="0.10226851851851852"/>
          <c:w val="0.19761000029779019"/>
          <c:h val="0.2309033245844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Temperatura (ºC) media exterior anual</a:t>
            </a:r>
          </a:p>
        </c:rich>
      </c:tx>
      <c:layout>
        <c:manualLayout>
          <c:xMode val="edge"/>
          <c:yMode val="edge"/>
          <c:x val="0.3175"/>
          <c:y val="3.09278350515463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00261366427443"/>
          <c:y val="0.15257731958762888"/>
          <c:w val="0.86949739615795041"/>
          <c:h val="0.725236100190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'Sato Tª y Consumo agua'!$A$1</c:f>
              <c:strCache>
                <c:ptCount val="1"/>
                <c:pt idx="0">
                  <c:v>Tª media (ºC)</c:v>
                </c:pt>
              </c:strCache>
            </c:strRef>
          </c:tx>
          <c:invertIfNegative val="0"/>
          <c:cat>
            <c:strRef>
              <c:f>'Sato Tª y Consumo agua'!$A$13:$A$19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</c:strCache>
            </c:strRef>
          </c:cat>
          <c:val>
            <c:numRef>
              <c:f>'Sato Tª y Consumo agua'!$M$3:$M$9</c:f>
              <c:numCache>
                <c:formatCode>0.00</c:formatCode>
                <c:ptCount val="7"/>
                <c:pt idx="0">
                  <c:v>17.184273772204804</c:v>
                </c:pt>
                <c:pt idx="1">
                  <c:v>20.035757575757579</c:v>
                </c:pt>
                <c:pt idx="2">
                  <c:v>23.418390804597699</c:v>
                </c:pt>
                <c:pt idx="3">
                  <c:v>25.9539289446186</c:v>
                </c:pt>
                <c:pt idx="4">
                  <c:v>27.010783699059559</c:v>
                </c:pt>
                <c:pt idx="5">
                  <c:v>24.01558458144665</c:v>
                </c:pt>
                <c:pt idx="6">
                  <c:v>20.636750261233018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C7-407F-B7E1-4E508F914B41}"/>
            </c:ext>
          </c:extLst>
        </c:ser>
        <c:ser>
          <c:idx val="1"/>
          <c:order val="1"/>
          <c:tx>
            <c:strRef>
              <c:f>'Sato Tª y Consumo agua'!$A$11</c:f>
              <c:strCache>
                <c:ptCount val="1"/>
                <c:pt idx="0">
                  <c:v>Tª media máxima (ºC)</c:v>
                </c:pt>
              </c:strCache>
            </c:strRef>
          </c:tx>
          <c:invertIfNegative val="0"/>
          <c:cat>
            <c:strRef>
              <c:f>'Sato Tª y Consumo agua'!$A$13:$A$19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</c:strCache>
            </c:strRef>
          </c:cat>
          <c:val>
            <c:numRef>
              <c:f>'Sato Tª y Consumo agua'!$M$13:$M$19</c:f>
              <c:numCache>
                <c:formatCode>0.00</c:formatCode>
                <c:ptCount val="7"/>
                <c:pt idx="0">
                  <c:v>21.634158829676075</c:v>
                </c:pt>
                <c:pt idx="1">
                  <c:v>24.421358411703242</c:v>
                </c:pt>
                <c:pt idx="2">
                  <c:v>27.839164054336472</c:v>
                </c:pt>
                <c:pt idx="3">
                  <c:v>30.45199582027168</c:v>
                </c:pt>
                <c:pt idx="4">
                  <c:v>31.60415882967607</c:v>
                </c:pt>
                <c:pt idx="5">
                  <c:v>28.614948333913848</c:v>
                </c:pt>
                <c:pt idx="6">
                  <c:v>25.267387669801462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7-407F-B7E1-4E508F914B41}"/>
            </c:ext>
          </c:extLst>
        </c:ser>
        <c:ser>
          <c:idx val="3"/>
          <c:order val="2"/>
          <c:tx>
            <c:strRef>
              <c:f>'Sato Tª y Consumo agua'!$A$21</c:f>
              <c:strCache>
                <c:ptCount val="1"/>
                <c:pt idx="0">
                  <c:v>Tª media mínima (ºC)</c:v>
                </c:pt>
              </c:strCache>
            </c:strRef>
          </c:tx>
          <c:invertIfNegative val="0"/>
          <c:cat>
            <c:strRef>
              <c:f>'Sato Tª y Consumo agua'!$A$13:$A$19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</c:strCache>
            </c:strRef>
          </c:cat>
          <c:val>
            <c:numRef>
              <c:f>'Sato Tª y Consumo agua'!$M$23:$M$29</c:f>
              <c:numCache>
                <c:formatCode>0.00</c:formatCode>
                <c:ptCount val="7"/>
                <c:pt idx="0">
                  <c:v>12.746426332288401</c:v>
                </c:pt>
                <c:pt idx="1">
                  <c:v>15.266718913270637</c:v>
                </c:pt>
                <c:pt idx="2">
                  <c:v>18.730616509926854</c:v>
                </c:pt>
                <c:pt idx="3">
                  <c:v>21.705673981191222</c:v>
                </c:pt>
                <c:pt idx="4">
                  <c:v>22.969885057471263</c:v>
                </c:pt>
                <c:pt idx="5">
                  <c:v>20.033803552769072</c:v>
                </c:pt>
                <c:pt idx="6">
                  <c:v>16.713207941483802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C7-407F-B7E1-4E508F914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90240"/>
        <c:axId val="171696512"/>
      </c:barChart>
      <c:catAx>
        <c:axId val="17169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69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69651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600"/>
                  <a:t>Temperatura (ºC)</a:t>
                </a:r>
              </a:p>
            </c:rich>
          </c:tx>
          <c:layout>
            <c:manualLayout>
              <c:xMode val="edge"/>
              <c:yMode val="edge"/>
              <c:x val="0.02"/>
              <c:y val="0.360824742268041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69024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3374996234813794"/>
          <c:y val="0.16737941553540642"/>
          <c:w val="0.21841115928565158"/>
          <c:h val="0.16076071931533037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6288802507282"/>
          <c:y val="0.15578963382980451"/>
          <c:w val="0.84227597259227283"/>
          <c:h val="0.64000065789541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'Sato Tª y Consumo agua'!$A$94</c:f>
              <c:strCache>
                <c:ptCount val="1"/>
                <c:pt idx="0">
                  <c:v>ΔTª media (ºC)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'[1]Comparación anual'!$K$96:$K$102</c:f>
                <c:numCache>
                  <c:formatCode>General</c:formatCode>
                  <c:ptCount val="7"/>
                  <c:pt idx="0">
                    <c:v>0.24546021701507453</c:v>
                  </c:pt>
                  <c:pt idx="1">
                    <c:v>0.2775026207206362</c:v>
                  </c:pt>
                  <c:pt idx="2">
                    <c:v>0.17978928616798642</c:v>
                  </c:pt>
                  <c:pt idx="3">
                    <c:v>0.25083712578192852</c:v>
                  </c:pt>
                  <c:pt idx="4">
                    <c:v>0.26271880307015927</c:v>
                  </c:pt>
                  <c:pt idx="5">
                    <c:v>0.17305124295644281</c:v>
                  </c:pt>
                  <c:pt idx="6">
                    <c:v>0.19506431472343697</c:v>
                  </c:pt>
                </c:numCache>
              </c:numRef>
            </c:plus>
            <c:minus>
              <c:numRef>
                <c:f>'[1]Comparación anual'!$K$96:$K$102</c:f>
                <c:numCache>
                  <c:formatCode>General</c:formatCode>
                  <c:ptCount val="7"/>
                  <c:pt idx="0">
                    <c:v>0.24546021701507453</c:v>
                  </c:pt>
                  <c:pt idx="1">
                    <c:v>0.2775026207206362</c:v>
                  </c:pt>
                  <c:pt idx="2">
                    <c:v>0.17978928616798642</c:v>
                  </c:pt>
                  <c:pt idx="3">
                    <c:v>0.25083712578192852</c:v>
                  </c:pt>
                  <c:pt idx="4">
                    <c:v>0.26271880307015927</c:v>
                  </c:pt>
                  <c:pt idx="5">
                    <c:v>0.17305124295644281</c:v>
                  </c:pt>
                  <c:pt idx="6">
                    <c:v>0.19506431472343697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'Sato Tª y Consumo agua'!$A$96:$A$102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</c:strCache>
            </c:strRef>
          </c:cat>
          <c:val>
            <c:numRef>
              <c:f>'Sato Tª y Consumo agua'!$M$96:$M$102</c:f>
              <c:numCache>
                <c:formatCode>0.00</c:formatCode>
                <c:ptCount val="7"/>
                <c:pt idx="0">
                  <c:v>5.029798241873066</c:v>
                </c:pt>
                <c:pt idx="1">
                  <c:v>5.711966336580244</c:v>
                </c:pt>
                <c:pt idx="2">
                  <c:v>5.7483814497405996</c:v>
                </c:pt>
                <c:pt idx="3">
                  <c:v>5.9013739222497046</c:v>
                </c:pt>
                <c:pt idx="4">
                  <c:v>5.9150892329598008</c:v>
                </c:pt>
                <c:pt idx="5">
                  <c:v>5.5735730812451871</c:v>
                </c:pt>
                <c:pt idx="6">
                  <c:v>4.8519154652377612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3-4DF9-89B2-3D68BAE19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51584"/>
        <c:axId val="173474944"/>
      </c:barChart>
      <c:catAx>
        <c:axId val="1732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474944"/>
        <c:crosses val="autoZero"/>
        <c:auto val="1"/>
        <c:lblAlgn val="ctr"/>
        <c:lblOffset val="100"/>
        <c:noMultiLvlLbl val="0"/>
      </c:catAx>
      <c:valAx>
        <c:axId val="173474944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2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ΔT (ºC)</a:t>
                </a:r>
                <a:endParaRPr lang="es-ES" sz="2000"/>
              </a:p>
            </c:rich>
          </c:tx>
          <c:layout>
            <c:manualLayout>
              <c:xMode val="edge"/>
              <c:yMode val="edge"/>
              <c:x val="1.9925280199252802E-2"/>
              <c:y val="0.416842547313164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251584"/>
        <c:crosses val="autoZero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5026116035007"/>
          <c:y val="9.9065430980419505E-2"/>
          <c:w val="0.83716535010368809"/>
          <c:h val="0.73199823473393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'Sato Tª y Consumo agua'!$A$104</c:f>
              <c:strCache>
                <c:ptCount val="1"/>
                <c:pt idx="0">
                  <c:v>Cw medio diario (l/m2/h)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'[1]Comparación anual'!$K$150:$K$156</c:f>
                <c:numCache>
                  <c:formatCode>General</c:formatCode>
                  <c:ptCount val="7"/>
                  <c:pt idx="0">
                    <c:v>0.56388086838523921</c:v>
                  </c:pt>
                  <c:pt idx="1">
                    <c:v>0.63445358904025184</c:v>
                  </c:pt>
                  <c:pt idx="2">
                    <c:v>0.43891028664813431</c:v>
                  </c:pt>
                  <c:pt idx="3">
                    <c:v>0.57448279966875337</c:v>
                  </c:pt>
                  <c:pt idx="4">
                    <c:v>0.60718274501069214</c:v>
                  </c:pt>
                  <c:pt idx="5">
                    <c:v>0.39837712051439605</c:v>
                  </c:pt>
                  <c:pt idx="6">
                    <c:v>0.44776935182841465</c:v>
                  </c:pt>
                </c:numCache>
              </c:numRef>
            </c:plus>
            <c:minus>
              <c:numRef>
                <c:f>'[1]Comparación anual'!$K$150:$K$156</c:f>
                <c:numCache>
                  <c:formatCode>General</c:formatCode>
                  <c:ptCount val="7"/>
                  <c:pt idx="0">
                    <c:v>0.56388086838523921</c:v>
                  </c:pt>
                  <c:pt idx="1">
                    <c:v>0.63445358904025184</c:v>
                  </c:pt>
                  <c:pt idx="2">
                    <c:v>0.43891028664813431</c:v>
                  </c:pt>
                  <c:pt idx="3">
                    <c:v>0.57448279966875337</c:v>
                  </c:pt>
                  <c:pt idx="4">
                    <c:v>0.60718274501069214</c:v>
                  </c:pt>
                  <c:pt idx="5">
                    <c:v>0.39837712051439605</c:v>
                  </c:pt>
                  <c:pt idx="6">
                    <c:v>0.44776935182841465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'Sato Tª y Consumo agua'!$A$106:$A$112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</c:strCache>
            </c:strRef>
          </c:cat>
          <c:val>
            <c:numRef>
              <c:f>'Sato Tª y Consumo agua'!$M$106:$M$112</c:f>
              <c:numCache>
                <c:formatCode>0.00</c:formatCode>
                <c:ptCount val="7"/>
                <c:pt idx="0">
                  <c:v>11.51823797388932</c:v>
                </c:pt>
                <c:pt idx="1">
                  <c:v>13.080402910768759</c:v>
                </c:pt>
                <c:pt idx="2">
                  <c:v>13.163793519905973</c:v>
                </c:pt>
                <c:pt idx="3">
                  <c:v>13.514146281951831</c:v>
                </c:pt>
                <c:pt idx="4">
                  <c:v>13.545554343477944</c:v>
                </c:pt>
                <c:pt idx="5">
                  <c:v>12.76348235605148</c:v>
                </c:pt>
                <c:pt idx="6">
                  <c:v>11.110886415394473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3-4E75-95E9-4BB6B4D3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39776"/>
        <c:axId val="173341696"/>
      </c:barChart>
      <c:catAx>
        <c:axId val="1733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41696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800"/>
                  <a:t>Evaporated water (l·h</a:t>
                </a:r>
                <a:r>
                  <a:rPr lang="es-ES" sz="1800" baseline="30000"/>
                  <a:t>-1</a:t>
                </a:r>
                <a:r>
                  <a:rPr lang="es-ES" sz="1800"/>
                  <a:t>·m</a:t>
                </a:r>
                <a:r>
                  <a:rPr lang="es-ES" sz="1800" baseline="30000"/>
                  <a:t>-2</a:t>
                </a:r>
                <a:r>
                  <a:rPr lang="es-ES" sz="1800" baseline="0"/>
                  <a:t>)</a:t>
                </a:r>
                <a:endParaRPr lang="es-ES" sz="1800" baseline="30000"/>
              </a:p>
            </c:rich>
          </c:tx>
          <c:layout>
            <c:manualLayout>
              <c:xMode val="edge"/>
              <c:yMode val="edge"/>
              <c:x val="3.7973583051864372E-2"/>
              <c:y val="0.235110770445729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339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Comparación</a:t>
            </a:r>
            <a:r>
              <a:rPr lang="es-ES" sz="1100" baseline="0"/>
              <a:t> Caida Presión&amp;Velocidad (Q =3 l/min) 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'[2]Caida de Presión'!$A$2:$B$2</c:f>
              <c:strCache>
                <c:ptCount val="1"/>
                <c:pt idx="0">
                  <c:v>New Pad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'[2]Caida de Presión'!$A$4:$A$27</c:f>
              <c:numCache>
                <c:formatCode>General</c:formatCode>
                <c:ptCount val="24"/>
                <c:pt idx="0">
                  <c:v>0.22091886608</c:v>
                </c:pt>
                <c:pt idx="1">
                  <c:v>1.4393939393940001</c:v>
                </c:pt>
                <c:pt idx="2">
                  <c:v>2.6780058651030001</c:v>
                </c:pt>
                <c:pt idx="3">
                  <c:v>3.86265884653</c:v>
                </c:pt>
                <c:pt idx="4">
                  <c:v>3.2933528836749999</c:v>
                </c:pt>
                <c:pt idx="5">
                  <c:v>2.0212121212119998</c:v>
                </c:pt>
                <c:pt idx="6">
                  <c:v>0.82981427175</c:v>
                </c:pt>
                <c:pt idx="7">
                  <c:v>0.23519061583600001</c:v>
                </c:pt>
                <c:pt idx="8">
                  <c:v>0.22473118279599999</c:v>
                </c:pt>
                <c:pt idx="9">
                  <c:v>1.433431085044</c:v>
                </c:pt>
                <c:pt idx="10">
                  <c:v>2.6036168132939999</c:v>
                </c:pt>
                <c:pt idx="11">
                  <c:v>3.7208211143700001</c:v>
                </c:pt>
                <c:pt idx="12">
                  <c:v>3.1739980449659999</c:v>
                </c:pt>
                <c:pt idx="13">
                  <c:v>2.001759530792</c:v>
                </c:pt>
                <c:pt idx="14">
                  <c:v>0.823362658847</c:v>
                </c:pt>
                <c:pt idx="15">
                  <c:v>0.22551319648099999</c:v>
                </c:pt>
                <c:pt idx="16">
                  <c:v>0.22991202346</c:v>
                </c:pt>
                <c:pt idx="17">
                  <c:v>1.445259042033</c:v>
                </c:pt>
                <c:pt idx="18">
                  <c:v>2.6848484848480001</c:v>
                </c:pt>
                <c:pt idx="19">
                  <c:v>3.8699902248289999</c:v>
                </c:pt>
                <c:pt idx="20">
                  <c:v>3.3107526881720002</c:v>
                </c:pt>
                <c:pt idx="21">
                  <c:v>2.0176930596289999</c:v>
                </c:pt>
                <c:pt idx="22">
                  <c:v>0.84086021505399999</c:v>
                </c:pt>
                <c:pt idx="23">
                  <c:v>0.240566959922</c:v>
                </c:pt>
              </c:numCache>
            </c:numRef>
          </c:xVal>
          <c:yVal>
            <c:numRef>
              <c:f>'[2]Caida de Presión'!$B$4:$B$27</c:f>
              <c:numCache>
                <c:formatCode>General</c:formatCode>
                <c:ptCount val="24"/>
                <c:pt idx="0">
                  <c:v>0</c:v>
                </c:pt>
                <c:pt idx="1">
                  <c:v>8.7820136852390007</c:v>
                </c:pt>
                <c:pt idx="2">
                  <c:v>29.560117302053001</c:v>
                </c:pt>
                <c:pt idx="3">
                  <c:v>61.407624633430999</c:v>
                </c:pt>
                <c:pt idx="4">
                  <c:v>44.029325513197001</c:v>
                </c:pt>
                <c:pt idx="5">
                  <c:v>17.806451612903</c:v>
                </c:pt>
                <c:pt idx="6">
                  <c:v>2.9384164222870002</c:v>
                </c:pt>
                <c:pt idx="7">
                  <c:v>0</c:v>
                </c:pt>
                <c:pt idx="8">
                  <c:v>5.4740957967000001E-2</c:v>
                </c:pt>
                <c:pt idx="9">
                  <c:v>9.3020527859239994</c:v>
                </c:pt>
                <c:pt idx="10">
                  <c:v>30.723362658847002</c:v>
                </c:pt>
                <c:pt idx="11">
                  <c:v>65.059628543499997</c:v>
                </c:pt>
                <c:pt idx="12">
                  <c:v>46.373411534702001</c:v>
                </c:pt>
                <c:pt idx="13">
                  <c:v>18.518084066471001</c:v>
                </c:pt>
                <c:pt idx="14">
                  <c:v>3.1300097751710001</c:v>
                </c:pt>
                <c:pt idx="15">
                  <c:v>5.4740957967000001E-2</c:v>
                </c:pt>
                <c:pt idx="16">
                  <c:v>5.8651026390000001E-3</c:v>
                </c:pt>
                <c:pt idx="17">
                  <c:v>9.1573802541540008</c:v>
                </c:pt>
                <c:pt idx="18">
                  <c:v>30.179863147605001</c:v>
                </c:pt>
                <c:pt idx="19">
                  <c:v>62.570869990224999</c:v>
                </c:pt>
                <c:pt idx="20">
                  <c:v>44.936461388074001</c:v>
                </c:pt>
                <c:pt idx="21">
                  <c:v>18.238514173997999</c:v>
                </c:pt>
                <c:pt idx="22">
                  <c:v>3.1319648093839998</c:v>
                </c:pt>
                <c:pt idx="23">
                  <c:v>3.7145650049000001E-2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C1-4F85-BD34-ED766C80D3AE}"/>
            </c:ext>
          </c:extLst>
        </c:ser>
        <c:ser>
          <c:idx val="1"/>
          <c:order val="1"/>
          <c:tx>
            <c:strRef>
              <c:f>'[2]Caida de Presión'!$D$2:$E$2</c:f>
              <c:strCache>
                <c:ptCount val="1"/>
                <c:pt idx="0">
                  <c:v>Old Pad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'[2]Caida de Presión'!$D$4:$D$27</c:f>
              <c:numCache>
                <c:formatCode>General</c:formatCode>
                <c:ptCount val="24"/>
                <c:pt idx="0">
                  <c:v>0.20449657869000001</c:v>
                </c:pt>
                <c:pt idx="1">
                  <c:v>1.4081133919840001</c:v>
                </c:pt>
                <c:pt idx="2">
                  <c:v>2.5790811339199999</c:v>
                </c:pt>
                <c:pt idx="3">
                  <c:v>3.6541544477030001</c:v>
                </c:pt>
                <c:pt idx="4">
                  <c:v>3.0896383186710001</c:v>
                </c:pt>
                <c:pt idx="5">
                  <c:v>1.9937438905180001</c:v>
                </c:pt>
                <c:pt idx="6">
                  <c:v>0.81906158357799996</c:v>
                </c:pt>
                <c:pt idx="7">
                  <c:v>0.20136852394900001</c:v>
                </c:pt>
                <c:pt idx="8">
                  <c:v>0.19188660801599999</c:v>
                </c:pt>
                <c:pt idx="9">
                  <c:v>1.3117302052790001</c:v>
                </c:pt>
                <c:pt idx="10">
                  <c:v>2.4391006842620002</c:v>
                </c:pt>
                <c:pt idx="11">
                  <c:v>3.5258064516130001</c:v>
                </c:pt>
                <c:pt idx="12">
                  <c:v>2.962365591398</c:v>
                </c:pt>
                <c:pt idx="13">
                  <c:v>1.88357771261</c:v>
                </c:pt>
                <c:pt idx="14">
                  <c:v>0.775366568915</c:v>
                </c:pt>
                <c:pt idx="15">
                  <c:v>0.19657869012699999</c:v>
                </c:pt>
                <c:pt idx="16">
                  <c:v>0.181036168133</c:v>
                </c:pt>
                <c:pt idx="17">
                  <c:v>1.3294232649069999</c:v>
                </c:pt>
                <c:pt idx="19">
                  <c:v>3.360997067449</c:v>
                </c:pt>
                <c:pt idx="21">
                  <c:v>1.8101661779080001</c:v>
                </c:pt>
                <c:pt idx="22">
                  <c:v>0.77448680351900001</c:v>
                </c:pt>
                <c:pt idx="23">
                  <c:v>0.183186705767</c:v>
                </c:pt>
              </c:numCache>
            </c:numRef>
          </c:xVal>
          <c:yVal>
            <c:numRef>
              <c:f>'[2]Caida de Presión'!$E$4:$E$27</c:f>
              <c:numCache>
                <c:formatCode>General</c:formatCode>
                <c:ptCount val="24"/>
                <c:pt idx="0">
                  <c:v>0.39296187683299999</c:v>
                </c:pt>
                <c:pt idx="1">
                  <c:v>19.988269794720999</c:v>
                </c:pt>
                <c:pt idx="2">
                  <c:v>67.302052785924005</c:v>
                </c:pt>
                <c:pt idx="3">
                  <c:v>146.40469208211101</c:v>
                </c:pt>
                <c:pt idx="4">
                  <c:v>102.44574780058601</c:v>
                </c:pt>
                <c:pt idx="5">
                  <c:v>40.181818181818002</c:v>
                </c:pt>
                <c:pt idx="6">
                  <c:v>7.0459433040080004</c:v>
                </c:pt>
                <c:pt idx="7">
                  <c:v>0.39100684262000002</c:v>
                </c:pt>
                <c:pt idx="8">
                  <c:v>0</c:v>
                </c:pt>
                <c:pt idx="9">
                  <c:v>20.037145650048998</c:v>
                </c:pt>
                <c:pt idx="10">
                  <c:v>68.435972629521004</c:v>
                </c:pt>
                <c:pt idx="11">
                  <c:v>145.034213098729</c:v>
                </c:pt>
                <c:pt idx="12">
                  <c:v>102.387096774193</c:v>
                </c:pt>
                <c:pt idx="13">
                  <c:v>40.584555229716997</c:v>
                </c:pt>
                <c:pt idx="14">
                  <c:v>6.8621700879769998</c:v>
                </c:pt>
                <c:pt idx="15">
                  <c:v>0.13880742912999999</c:v>
                </c:pt>
                <c:pt idx="16">
                  <c:v>1.9550342131000001E-2</c:v>
                </c:pt>
                <c:pt idx="17">
                  <c:v>23.108504398827002</c:v>
                </c:pt>
                <c:pt idx="19">
                  <c:v>149.71456500488799</c:v>
                </c:pt>
                <c:pt idx="21">
                  <c:v>47.313782991201997</c:v>
                </c:pt>
                <c:pt idx="22">
                  <c:v>7.7106549364610002</c:v>
                </c:pt>
                <c:pt idx="23">
                  <c:v>0.33040078201400003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C1-4F85-BD34-ED766C80D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Air velocity</a:t>
                </a:r>
                <a:r>
                  <a:rPr lang="es-ES" baseline="0"/>
                  <a:t> (m·s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</c:valAx>
      <c:valAx>
        <c:axId val="39381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Presure</a:t>
                </a:r>
                <a:r>
                  <a:rPr lang="es-ES" baseline="0"/>
                  <a:t> drop (Pa)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401621375859769"/>
          <c:y val="0.29828703703703707"/>
          <c:w val="0.38770328322369135"/>
          <c:h val="0.14294036162146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Comparación</a:t>
            </a:r>
            <a:r>
              <a:rPr lang="es-ES" sz="1100" baseline="0"/>
              <a:t> Caida Presión&amp;Velocidad (Q =4 l/min) 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'[2]Caida de Presión'!$G$2:$H$2</c:f>
              <c:strCache>
                <c:ptCount val="1"/>
                <c:pt idx="0">
                  <c:v>New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'[2]Caida de Presión'!$G$4:$G$27</c:f>
              <c:numCache>
                <c:formatCode>General</c:formatCode>
                <c:ptCount val="24"/>
                <c:pt idx="0">
                  <c:v>0.2227761485826</c:v>
                </c:pt>
                <c:pt idx="1">
                  <c:v>1.43128054740958</c:v>
                </c:pt>
                <c:pt idx="2">
                  <c:v>2.6364613880742902</c:v>
                </c:pt>
                <c:pt idx="3">
                  <c:v>3.8124144672531801</c:v>
                </c:pt>
                <c:pt idx="4">
                  <c:v>3.25073313782991</c:v>
                </c:pt>
                <c:pt idx="5">
                  <c:v>2.0154447702834801</c:v>
                </c:pt>
                <c:pt idx="6">
                  <c:v>0.81857282502443796</c:v>
                </c:pt>
                <c:pt idx="7">
                  <c:v>0.22649071358748801</c:v>
                </c:pt>
                <c:pt idx="8">
                  <c:v>0.22961876832799999</c:v>
                </c:pt>
                <c:pt idx="9">
                  <c:v>1.415738025415</c:v>
                </c:pt>
                <c:pt idx="10">
                  <c:v>2.5824046920820001</c:v>
                </c:pt>
                <c:pt idx="11">
                  <c:v>3.655620723363</c:v>
                </c:pt>
                <c:pt idx="12">
                  <c:v>3.128739002933</c:v>
                </c:pt>
                <c:pt idx="13">
                  <c:v>1.9936461388069999</c:v>
                </c:pt>
                <c:pt idx="14">
                  <c:v>0.826099706745</c:v>
                </c:pt>
                <c:pt idx="15">
                  <c:v>0.234897360704</c:v>
                </c:pt>
                <c:pt idx="16">
                  <c:v>0.673900293255</c:v>
                </c:pt>
                <c:pt idx="17">
                  <c:v>1.9069403714569999</c:v>
                </c:pt>
                <c:pt idx="18">
                  <c:v>3.2141739980450001</c:v>
                </c:pt>
                <c:pt idx="19">
                  <c:v>4.3463343108499997</c:v>
                </c:pt>
                <c:pt idx="20">
                  <c:v>3.7866080156400002</c:v>
                </c:pt>
                <c:pt idx="21">
                  <c:v>2.5324535679369999</c:v>
                </c:pt>
                <c:pt idx="22">
                  <c:v>1.3043010752690001</c:v>
                </c:pt>
                <c:pt idx="23">
                  <c:v>0.67429130009799998</c:v>
                </c:pt>
              </c:numCache>
            </c:numRef>
          </c:xVal>
          <c:yVal>
            <c:numRef>
              <c:f>'[2]Caida de Presión'!$H$4:$H$27</c:f>
              <c:numCache>
                <c:formatCode>General</c:formatCode>
                <c:ptCount val="24"/>
                <c:pt idx="0">
                  <c:v>0</c:v>
                </c:pt>
                <c:pt idx="1">
                  <c:v>8.7096774193548399</c:v>
                </c:pt>
                <c:pt idx="2">
                  <c:v>29.501466275659801</c:v>
                </c:pt>
                <c:pt idx="3">
                  <c:v>61.704789833822097</c:v>
                </c:pt>
                <c:pt idx="4">
                  <c:v>44.2189638318671</c:v>
                </c:pt>
                <c:pt idx="5">
                  <c:v>17.802541544476998</c:v>
                </c:pt>
                <c:pt idx="6">
                  <c:v>2.8875855327468298</c:v>
                </c:pt>
                <c:pt idx="7">
                  <c:v>0</c:v>
                </c:pt>
                <c:pt idx="8">
                  <c:v>7.8201368524000003E-2</c:v>
                </c:pt>
                <c:pt idx="9">
                  <c:v>9.3724340175949994</c:v>
                </c:pt>
                <c:pt idx="10">
                  <c:v>30.969696969697001</c:v>
                </c:pt>
                <c:pt idx="11">
                  <c:v>65.759530791789004</c:v>
                </c:pt>
                <c:pt idx="12">
                  <c:v>46.772238514173999</c:v>
                </c:pt>
                <c:pt idx="13">
                  <c:v>18.635386119256999</c:v>
                </c:pt>
                <c:pt idx="14">
                  <c:v>3.1925708699899999</c:v>
                </c:pt>
                <c:pt idx="15">
                  <c:v>8.9931573803000001E-2</c:v>
                </c:pt>
                <c:pt idx="16">
                  <c:v>2.035190615836</c:v>
                </c:pt>
                <c:pt idx="17">
                  <c:v>16.175953079178999</c:v>
                </c:pt>
                <c:pt idx="18">
                  <c:v>43.433040078201003</c:v>
                </c:pt>
                <c:pt idx="19">
                  <c:v>82.359726295209995</c:v>
                </c:pt>
                <c:pt idx="20">
                  <c:v>61.178885630499003</c:v>
                </c:pt>
                <c:pt idx="21">
                  <c:v>28.138807429130001</c:v>
                </c:pt>
                <c:pt idx="22">
                  <c:v>7.6285434995110002</c:v>
                </c:pt>
                <c:pt idx="23">
                  <c:v>2.0840664711630001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C2-4DD5-9B24-985BB498BCE8}"/>
            </c:ext>
          </c:extLst>
        </c:ser>
        <c:ser>
          <c:idx val="1"/>
          <c:order val="1"/>
          <c:tx>
            <c:strRef>
              <c:f>'[2]Caida de Presión'!$J$2:$K$2</c:f>
              <c:strCache>
                <c:ptCount val="1"/>
                <c:pt idx="0">
                  <c:v>Old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'[2]Caida de Presión'!$J$4:$J$27</c:f>
              <c:numCache>
                <c:formatCode>General</c:formatCode>
                <c:ptCount val="24"/>
                <c:pt idx="0">
                  <c:v>0.19589442815200001</c:v>
                </c:pt>
                <c:pt idx="1">
                  <c:v>1.382502443793</c:v>
                </c:pt>
                <c:pt idx="2">
                  <c:v>2.499315738025</c:v>
                </c:pt>
                <c:pt idx="3">
                  <c:v>3.4761485826</c:v>
                </c:pt>
                <c:pt idx="4">
                  <c:v>2.959335288368</c:v>
                </c:pt>
                <c:pt idx="5">
                  <c:v>1.9491691104590001</c:v>
                </c:pt>
                <c:pt idx="6">
                  <c:v>0.78914956011699999</c:v>
                </c:pt>
                <c:pt idx="7">
                  <c:v>0.20195503421300001</c:v>
                </c:pt>
                <c:pt idx="8">
                  <c:v>0.182404692082</c:v>
                </c:pt>
                <c:pt idx="9">
                  <c:v>1.270478983382</c:v>
                </c:pt>
                <c:pt idx="10">
                  <c:v>2.3377321603130001</c:v>
                </c:pt>
                <c:pt idx="11">
                  <c:v>3.3824046920819999</c:v>
                </c:pt>
                <c:pt idx="12">
                  <c:v>2.8762463343109999</c:v>
                </c:pt>
                <c:pt idx="13">
                  <c:v>1.815542521994</c:v>
                </c:pt>
                <c:pt idx="14">
                  <c:v>0.73460410557199995</c:v>
                </c:pt>
                <c:pt idx="15">
                  <c:v>0.17741935483900001</c:v>
                </c:pt>
                <c:pt idx="16">
                  <c:v>0.177126099707</c:v>
                </c:pt>
                <c:pt idx="17">
                  <c:v>1.309677419355</c:v>
                </c:pt>
                <c:pt idx="19">
                  <c:v>3.3223851417399999</c:v>
                </c:pt>
                <c:pt idx="21">
                  <c:v>1.735679374389</c:v>
                </c:pt>
                <c:pt idx="22">
                  <c:v>0.74017595307899997</c:v>
                </c:pt>
                <c:pt idx="23">
                  <c:v>0.181231671554</c:v>
                </c:pt>
              </c:numCache>
            </c:numRef>
          </c:xVal>
          <c:yVal>
            <c:numRef>
              <c:f>'[2]Caida de Presión'!$K$4:$K$27</c:f>
              <c:numCache>
                <c:formatCode>General</c:formatCode>
                <c:ptCount val="24"/>
                <c:pt idx="0">
                  <c:v>0.39100684262000002</c:v>
                </c:pt>
                <c:pt idx="1">
                  <c:v>19.720430107527001</c:v>
                </c:pt>
                <c:pt idx="2">
                  <c:v>66.166177908112999</c:v>
                </c:pt>
                <c:pt idx="3">
                  <c:v>143.491691104594</c:v>
                </c:pt>
                <c:pt idx="4">
                  <c:v>101.47605083089</c:v>
                </c:pt>
                <c:pt idx="5">
                  <c:v>39.876832844574999</c:v>
                </c:pt>
                <c:pt idx="6">
                  <c:v>6.690127077224</c:v>
                </c:pt>
                <c:pt idx="7">
                  <c:v>0.39100684262000002</c:v>
                </c:pt>
                <c:pt idx="8">
                  <c:v>0.181818181818</c:v>
                </c:pt>
                <c:pt idx="9">
                  <c:v>19.998044965786999</c:v>
                </c:pt>
                <c:pt idx="10">
                  <c:v>67.708699902248</c:v>
                </c:pt>
                <c:pt idx="11">
                  <c:v>143.13782991202399</c:v>
                </c:pt>
                <c:pt idx="12">
                  <c:v>102.17790811339199</c:v>
                </c:pt>
                <c:pt idx="13">
                  <c:v>40.651026392962002</c:v>
                </c:pt>
                <c:pt idx="14">
                  <c:v>6.7057673509290003</c:v>
                </c:pt>
                <c:pt idx="15">
                  <c:v>0.20136852394900001</c:v>
                </c:pt>
                <c:pt idx="16">
                  <c:v>0.30889540567000001</c:v>
                </c:pt>
                <c:pt idx="17">
                  <c:v>23.253176930595998</c:v>
                </c:pt>
                <c:pt idx="19">
                  <c:v>150.85826001954999</c:v>
                </c:pt>
                <c:pt idx="21">
                  <c:v>42.351906158357998</c:v>
                </c:pt>
                <c:pt idx="22">
                  <c:v>7.8709677419349999</c:v>
                </c:pt>
                <c:pt idx="23">
                  <c:v>0.39100684262000002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C2-4DD5-9B24-985BB498B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Air velocity</a:t>
                </a:r>
                <a:r>
                  <a:rPr lang="es-ES" baseline="0"/>
                  <a:t> (m·s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</c:valAx>
      <c:valAx>
        <c:axId val="39381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Presure</a:t>
                </a:r>
                <a:r>
                  <a:rPr lang="es-ES" baseline="0"/>
                  <a:t> drop (Pa)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401621375859769"/>
          <c:y val="0.29828703703703707"/>
          <c:w val="0.38770328322369135"/>
          <c:h val="0.14294036162146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Comparación</a:t>
            </a:r>
            <a:r>
              <a:rPr lang="es-ES" sz="1100" baseline="0"/>
              <a:t> Caida Presión&amp;Velocidad (Q =5 l/min) 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'[2]Caida de Presión'!$M$2:$N$2</c:f>
              <c:strCache>
                <c:ptCount val="1"/>
                <c:pt idx="0">
                  <c:v>New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'[2]Caida de Presión'!$M$4:$M$27</c:f>
              <c:numCache>
                <c:formatCode>General</c:formatCode>
                <c:ptCount val="24"/>
                <c:pt idx="0">
                  <c:v>0.21564027370479</c:v>
                </c:pt>
                <c:pt idx="1">
                  <c:v>1.4179863147605101</c:v>
                </c:pt>
                <c:pt idx="2">
                  <c:v>2.6152492668621701</c:v>
                </c:pt>
                <c:pt idx="3">
                  <c:v>3.8217986314760499</c:v>
                </c:pt>
                <c:pt idx="4">
                  <c:v>3.2807429130009802</c:v>
                </c:pt>
                <c:pt idx="5">
                  <c:v>2.0034213098729201</c:v>
                </c:pt>
                <c:pt idx="6">
                  <c:v>0.80518084066471196</c:v>
                </c:pt>
                <c:pt idx="7">
                  <c:v>0.22326490713587499</c:v>
                </c:pt>
                <c:pt idx="8">
                  <c:v>0.22815249266900001</c:v>
                </c:pt>
                <c:pt idx="9">
                  <c:v>1.403225806452</c:v>
                </c:pt>
                <c:pt idx="10">
                  <c:v>2.5434995112409999</c:v>
                </c:pt>
                <c:pt idx="11">
                  <c:v>3.6215053763439999</c:v>
                </c:pt>
                <c:pt idx="12">
                  <c:v>3.0995112414469999</c:v>
                </c:pt>
                <c:pt idx="13">
                  <c:v>1.9665689149559999</c:v>
                </c:pt>
                <c:pt idx="14">
                  <c:v>0.81935483871000003</c:v>
                </c:pt>
                <c:pt idx="15">
                  <c:v>0.23274682306899999</c:v>
                </c:pt>
                <c:pt idx="16">
                  <c:v>0.222678396872</c:v>
                </c:pt>
                <c:pt idx="17">
                  <c:v>1.4212121212119999</c:v>
                </c:pt>
                <c:pt idx="18">
                  <c:v>2.6085043988269998</c:v>
                </c:pt>
                <c:pt idx="19">
                  <c:v>3.804692082111</c:v>
                </c:pt>
                <c:pt idx="20">
                  <c:v>3.2585532746819998</c:v>
                </c:pt>
                <c:pt idx="21">
                  <c:v>2.0036168132940002</c:v>
                </c:pt>
                <c:pt idx="22">
                  <c:v>0.812316715543</c:v>
                </c:pt>
                <c:pt idx="23">
                  <c:v>0.23020527859199999</c:v>
                </c:pt>
              </c:numCache>
            </c:numRef>
          </c:xVal>
          <c:yVal>
            <c:numRef>
              <c:f>'[2]Caida de Presión'!$N$4:$N$27</c:f>
              <c:numCache>
                <c:formatCode>General</c:formatCode>
                <c:ptCount val="24"/>
                <c:pt idx="0">
                  <c:v>0</c:v>
                </c:pt>
                <c:pt idx="1">
                  <c:v>8.6627565982404704</c:v>
                </c:pt>
                <c:pt idx="2">
                  <c:v>29.532746823069399</c:v>
                </c:pt>
                <c:pt idx="3">
                  <c:v>61.968719452590399</c:v>
                </c:pt>
                <c:pt idx="4">
                  <c:v>44.308895405669602</c:v>
                </c:pt>
                <c:pt idx="5">
                  <c:v>17.841642228739001</c:v>
                </c:pt>
                <c:pt idx="6">
                  <c:v>2.8543499511241501</c:v>
                </c:pt>
                <c:pt idx="7">
                  <c:v>0</c:v>
                </c:pt>
                <c:pt idx="8">
                  <c:v>2.3460410556999999E-2</c:v>
                </c:pt>
                <c:pt idx="9">
                  <c:v>9.3313782991200007</c:v>
                </c:pt>
                <c:pt idx="10">
                  <c:v>31.110459433039999</c:v>
                </c:pt>
                <c:pt idx="11">
                  <c:v>66.291300097752</c:v>
                </c:pt>
                <c:pt idx="12">
                  <c:v>46.997067448679999</c:v>
                </c:pt>
                <c:pt idx="13">
                  <c:v>18.713587487780998</c:v>
                </c:pt>
                <c:pt idx="14">
                  <c:v>3.1534701857280001</c:v>
                </c:pt>
                <c:pt idx="15">
                  <c:v>6.2561094819000004E-2</c:v>
                </c:pt>
                <c:pt idx="16">
                  <c:v>0</c:v>
                </c:pt>
                <c:pt idx="17">
                  <c:v>9.2062561094820001</c:v>
                </c:pt>
                <c:pt idx="18">
                  <c:v>30.385141739981002</c:v>
                </c:pt>
                <c:pt idx="19">
                  <c:v>63.296187683284003</c:v>
                </c:pt>
                <c:pt idx="20">
                  <c:v>45.458455522972002</c:v>
                </c:pt>
                <c:pt idx="21">
                  <c:v>18.437927663734001</c:v>
                </c:pt>
                <c:pt idx="22">
                  <c:v>3.1065493646140001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58-43C4-999C-B2D80160E4E1}"/>
            </c:ext>
          </c:extLst>
        </c:ser>
        <c:ser>
          <c:idx val="1"/>
          <c:order val="1"/>
          <c:tx>
            <c:strRef>
              <c:f>'[2]Caida de Presión'!$P$2:$Q$2</c:f>
              <c:strCache>
                <c:ptCount val="1"/>
                <c:pt idx="0">
                  <c:v>Old Pad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'[2]Caida de Presión'!$P$4:$P$27</c:f>
              <c:numCache>
                <c:formatCode>General</c:formatCode>
                <c:ptCount val="24"/>
                <c:pt idx="0">
                  <c:v>0.195601173021</c:v>
                </c:pt>
                <c:pt idx="1">
                  <c:v>1.368035190616</c:v>
                </c:pt>
                <c:pt idx="2">
                  <c:v>2.45376344086</c:v>
                </c:pt>
                <c:pt idx="3">
                  <c:v>3.4400782013689999</c:v>
                </c:pt>
                <c:pt idx="4">
                  <c:v>2.8994134897360002</c:v>
                </c:pt>
                <c:pt idx="5">
                  <c:v>1.889051808407</c:v>
                </c:pt>
                <c:pt idx="6">
                  <c:v>0.79511241446699998</c:v>
                </c:pt>
                <c:pt idx="7">
                  <c:v>0.19442815249299999</c:v>
                </c:pt>
                <c:pt idx="8">
                  <c:v>0.17869012707699999</c:v>
                </c:pt>
                <c:pt idx="9">
                  <c:v>1.2459433040079999</c:v>
                </c:pt>
                <c:pt idx="10">
                  <c:v>2.29257086999</c:v>
                </c:pt>
                <c:pt idx="11">
                  <c:v>3.351319648094</c:v>
                </c:pt>
                <c:pt idx="12">
                  <c:v>2.8052785923750001</c:v>
                </c:pt>
                <c:pt idx="13">
                  <c:v>1.7800586510259999</c:v>
                </c:pt>
                <c:pt idx="14">
                  <c:v>0.71593352883700001</c:v>
                </c:pt>
                <c:pt idx="15">
                  <c:v>0.175757575758</c:v>
                </c:pt>
                <c:pt idx="16">
                  <c:v>0.180449657869</c:v>
                </c:pt>
                <c:pt idx="17">
                  <c:v>1.237927663734</c:v>
                </c:pt>
                <c:pt idx="19">
                  <c:v>3.6600195503420001</c:v>
                </c:pt>
                <c:pt idx="21">
                  <c:v>1.62541544477</c:v>
                </c:pt>
                <c:pt idx="22">
                  <c:v>0.71769305962899999</c:v>
                </c:pt>
                <c:pt idx="23">
                  <c:v>0.17165200390999999</c:v>
                </c:pt>
              </c:numCache>
            </c:numRef>
          </c:xVal>
          <c:yVal>
            <c:numRef>
              <c:f>'[2]Caida de Presión'!$Q$4:$Q$27</c:f>
              <c:numCache>
                <c:formatCode>General</c:formatCode>
                <c:ptCount val="24"/>
                <c:pt idx="0">
                  <c:v>0.39100684262000002</c:v>
                </c:pt>
                <c:pt idx="1">
                  <c:v>20.238514173997999</c:v>
                </c:pt>
                <c:pt idx="2">
                  <c:v>68.592375366569001</c:v>
                </c:pt>
                <c:pt idx="3">
                  <c:v>150.33626588465299</c:v>
                </c:pt>
                <c:pt idx="4">
                  <c:v>105.91202346041101</c:v>
                </c:pt>
                <c:pt idx="5">
                  <c:v>41.397849462365997</c:v>
                </c:pt>
                <c:pt idx="6">
                  <c:v>7.2218963831869996</c:v>
                </c:pt>
                <c:pt idx="7">
                  <c:v>0.39296187683299999</c:v>
                </c:pt>
                <c:pt idx="8">
                  <c:v>0.23069403714600001</c:v>
                </c:pt>
                <c:pt idx="9">
                  <c:v>20.218963831867001</c:v>
                </c:pt>
                <c:pt idx="10">
                  <c:v>68.217008797654003</c:v>
                </c:pt>
                <c:pt idx="11">
                  <c:v>144.1642228739</c:v>
                </c:pt>
                <c:pt idx="12">
                  <c:v>103.10850439882699</c:v>
                </c:pt>
                <c:pt idx="13">
                  <c:v>41.086999022482999</c:v>
                </c:pt>
                <c:pt idx="14">
                  <c:v>6.8582600195500003</c:v>
                </c:pt>
                <c:pt idx="15">
                  <c:v>0.36754643206299997</c:v>
                </c:pt>
                <c:pt idx="16">
                  <c:v>0.39100684262000002</c:v>
                </c:pt>
                <c:pt idx="17">
                  <c:v>23.69110459433</c:v>
                </c:pt>
                <c:pt idx="19">
                  <c:v>162.959921798631</c:v>
                </c:pt>
                <c:pt idx="21">
                  <c:v>49.669599217985997</c:v>
                </c:pt>
                <c:pt idx="22">
                  <c:v>8.1329423264909995</c:v>
                </c:pt>
                <c:pt idx="23">
                  <c:v>0.39100684262000002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58-43C4-999C-B2D80160E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39695"/>
        <c:axId val="393815151"/>
      </c:scatterChart>
      <c:valAx>
        <c:axId val="393839695"/>
        <c:scaling>
          <c:orientation val="minMax"/>
          <c:max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Air velocity</a:t>
                </a:r>
                <a:r>
                  <a:rPr lang="es-ES" baseline="0"/>
                  <a:t> (m·s</a:t>
                </a:r>
                <a:r>
                  <a:rPr lang="es-ES" baseline="30000"/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5151"/>
        <c:crosses val="autoZero"/>
        <c:crossBetween val="midCat"/>
      </c:valAx>
      <c:valAx>
        <c:axId val="39381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Presure</a:t>
                </a:r>
                <a:r>
                  <a:rPr lang="es-ES" baseline="0"/>
                  <a:t> drop (Pa)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39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401621375859769"/>
          <c:y val="0.29828703703703707"/>
          <c:w val="0.38770328322369135"/>
          <c:h val="0.14294036162146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744681</xdr:colOff>
      <xdr:row>1</xdr:row>
      <xdr:rowOff>13856</xdr:rowOff>
    </xdr:from>
    <xdr:to>
      <xdr:col>20</xdr:col>
      <xdr:colOff>40821</xdr:colOff>
      <xdr:row>15</xdr:row>
      <xdr:rowOff>90056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6800</xdr:colOff>
      <xdr:row>16</xdr:row>
      <xdr:rowOff>179613</xdr:rowOff>
    </xdr:from>
    <xdr:to>
      <xdr:col>19</xdr:col>
      <xdr:colOff>761999</xdr:colOff>
      <xdr:row>31</xdr:row>
      <xdr:rowOff>65313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20408</xdr:colOff>
      <xdr:row>33</xdr:row>
      <xdr:rowOff>2721</xdr:rowOff>
    </xdr:from>
    <xdr:to>
      <xdr:col>19</xdr:col>
      <xdr:colOff>761999</xdr:colOff>
      <xdr:row>47</xdr:row>
      <xdr:rowOff>78921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761999</xdr:colOff>
      <xdr:row>0</xdr:row>
      <xdr:rowOff>190500</xdr:rowOff>
    </xdr:from>
    <xdr:to>
      <xdr:col>29</xdr:col>
      <xdr:colOff>17318</xdr:colOff>
      <xdr:row>29</xdr:row>
      <xdr:rowOff>0</xdr:rowOff>
    </xdr:to>
    <xdr:graphicFrame macro="">
      <xdr:nvGraphicFramePr>
        <xdr:cNvPr id="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114300</xdr:colOff>
      <xdr:row>93</xdr:row>
      <xdr:rowOff>109818</xdr:rowOff>
    </xdr:from>
    <xdr:to>
      <xdr:col>31</xdr:col>
      <xdr:colOff>285750</xdr:colOff>
      <xdr:row>121</xdr:row>
      <xdr:rowOff>152400</xdr:rowOff>
    </xdr:to>
    <xdr:graphicFrame macro="">
      <xdr:nvGraphicFramePr>
        <xdr:cNvPr id="5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146338</xdr:colOff>
      <xdr:row>123</xdr:row>
      <xdr:rowOff>160193</xdr:rowOff>
    </xdr:from>
    <xdr:to>
      <xdr:col>31</xdr:col>
      <xdr:colOff>299358</xdr:colOff>
      <xdr:row>152</xdr:row>
      <xdr:rowOff>17318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27</xdr:row>
      <xdr:rowOff>187579</xdr:rowOff>
    </xdr:from>
    <xdr:to>
      <xdr:col>5</xdr:col>
      <xdr:colOff>28683</xdr:colOff>
      <xdr:row>42</xdr:row>
      <xdr:rowOff>73279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737956</xdr:colOff>
      <xdr:row>42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28</xdr:row>
      <xdr:rowOff>0</xdr:rowOff>
    </xdr:from>
    <xdr:to>
      <xdr:col>17</xdr:col>
      <xdr:colOff>30384</xdr:colOff>
      <xdr:row>42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28</xdr:row>
      <xdr:rowOff>0</xdr:rowOff>
    </xdr:from>
    <xdr:to>
      <xdr:col>23</xdr:col>
      <xdr:colOff>30384</xdr:colOff>
      <xdr:row>42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28</xdr:row>
      <xdr:rowOff>0</xdr:rowOff>
    </xdr:from>
    <xdr:to>
      <xdr:col>29</xdr:col>
      <xdr:colOff>30384</xdr:colOff>
      <xdr:row>42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748392</xdr:colOff>
      <xdr:row>43</xdr:row>
      <xdr:rowOff>190499</xdr:rowOff>
    </xdr:from>
    <xdr:to>
      <xdr:col>8</xdr:col>
      <xdr:colOff>802820</xdr:colOff>
      <xdr:row>61</xdr:row>
      <xdr:rowOff>81642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40821</xdr:colOff>
      <xdr:row>61</xdr:row>
      <xdr:rowOff>81643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9</xdr:col>
      <xdr:colOff>0</xdr:colOff>
      <xdr:row>80</xdr:row>
      <xdr:rowOff>81643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5</xdr:col>
      <xdr:colOff>311728</xdr:colOff>
      <xdr:row>60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46</xdr:row>
      <xdr:rowOff>0</xdr:rowOff>
    </xdr:from>
    <xdr:to>
      <xdr:col>11</xdr:col>
      <xdr:colOff>0</xdr:colOff>
      <xdr:row>60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17</xdr:col>
      <xdr:colOff>0</xdr:colOff>
      <xdr:row>60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46</xdr:row>
      <xdr:rowOff>0</xdr:rowOff>
    </xdr:from>
    <xdr:to>
      <xdr:col>23</xdr:col>
      <xdr:colOff>0</xdr:colOff>
      <xdr:row>60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62</xdr:row>
      <xdr:rowOff>0</xdr:rowOff>
    </xdr:from>
    <xdr:to>
      <xdr:col>13</xdr:col>
      <xdr:colOff>17318</xdr:colOff>
      <xdr:row>84</xdr:row>
      <xdr:rowOff>17318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lima%20almeria%20promedios%20(2008-20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para%20panel%20nuevo&amp;viejo%2060-30_50%20mm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Evolución anual"/>
      <sheetName val="Comparación anual"/>
    </sheetNames>
    <sheetDataSet>
      <sheetData sheetId="0">
        <row r="136">
          <cell r="B136">
            <v>580.93333333333351</v>
          </cell>
          <cell r="C136">
            <v>555.01806060606066</v>
          </cell>
          <cell r="D136">
            <v>540.92575757575764</v>
          </cell>
          <cell r="E136">
            <v>499.57175757575754</v>
          </cell>
          <cell r="F136">
            <v>580.03321212121205</v>
          </cell>
          <cell r="O136">
            <v>887.2</v>
          </cell>
          <cell r="P136">
            <v>864.26333333333343</v>
          </cell>
          <cell r="Q136">
            <v>819.66333333333341</v>
          </cell>
          <cell r="R136">
            <v>783.38333333333321</v>
          </cell>
          <cell r="S136">
            <v>867.1966666666666</v>
          </cell>
          <cell r="AC136">
            <v>113.03333333333333</v>
          </cell>
          <cell r="AD136">
            <v>68.486666666666665</v>
          </cell>
          <cell r="AE136">
            <v>114.20666666666666</v>
          </cell>
          <cell r="AF136">
            <v>55.613333333333323</v>
          </cell>
          <cell r="AG136">
            <v>64.330000000000013</v>
          </cell>
        </row>
      </sheetData>
      <sheetData sheetId="1">
        <row r="137">
          <cell r="B137">
            <v>598.50733137829923</v>
          </cell>
          <cell r="C137">
            <v>663.60381231671568</v>
          </cell>
          <cell r="D137">
            <v>697.95577712609963</v>
          </cell>
          <cell r="E137">
            <v>588.17765395894435</v>
          </cell>
          <cell r="F137">
            <v>642.28954545454542</v>
          </cell>
          <cell r="O137">
            <v>929.58064516129036</v>
          </cell>
          <cell r="P137">
            <v>888.28064516128995</v>
          </cell>
          <cell r="Q137">
            <v>929.4580645161293</v>
          </cell>
          <cell r="R137">
            <v>872.11290322580635</v>
          </cell>
          <cell r="S137">
            <v>881.44999999999993</v>
          </cell>
          <cell r="AC137">
            <v>168.67741935483872</v>
          </cell>
          <cell r="AD137">
            <v>323.37741935483865</v>
          </cell>
          <cell r="AE137">
            <v>309.33225806451611</v>
          </cell>
          <cell r="AF137">
            <v>175.54838709677418</v>
          </cell>
          <cell r="AG137">
            <v>152.69374999999997</v>
          </cell>
        </row>
      </sheetData>
      <sheetData sheetId="2">
        <row r="136">
          <cell r="B136">
            <v>715.45878787878769</v>
          </cell>
          <cell r="C136">
            <v>684.56775757575758</v>
          </cell>
          <cell r="D136">
            <v>702.29909090909098</v>
          </cell>
          <cell r="E136">
            <v>671.38484848484848</v>
          </cell>
          <cell r="F136">
            <v>672.88490909090922</v>
          </cell>
          <cell r="O136">
            <v>948.5</v>
          </cell>
          <cell r="P136">
            <v>906.29333333333329</v>
          </cell>
          <cell r="Q136">
            <v>917.58000000000015</v>
          </cell>
          <cell r="R136">
            <v>910.15666666666687</v>
          </cell>
          <cell r="S136">
            <v>889.85666666666657</v>
          </cell>
          <cell r="AC136">
            <v>299.89999999999998</v>
          </cell>
          <cell r="AD136">
            <v>302.20333333333321</v>
          </cell>
          <cell r="AE136">
            <v>337.58333333333331</v>
          </cell>
          <cell r="AF136">
            <v>216.00333333333336</v>
          </cell>
          <cell r="AG136">
            <v>151.03333333333336</v>
          </cell>
        </row>
      </sheetData>
      <sheetData sheetId="3">
        <row r="137">
          <cell r="B137">
            <v>669.00164222873889</v>
          </cell>
          <cell r="C137">
            <v>688.69061583577741</v>
          </cell>
          <cell r="D137">
            <v>677.2591202346041</v>
          </cell>
          <cell r="E137">
            <v>647.31498432601882</v>
          </cell>
          <cell r="F137">
            <v>655.15425219941335</v>
          </cell>
          <cell r="O137">
            <v>911.07419354838703</v>
          </cell>
          <cell r="P137">
            <v>905.69677419354844</v>
          </cell>
          <cell r="Q137">
            <v>869.75806451612902</v>
          </cell>
          <cell r="R137">
            <v>881.09999999999991</v>
          </cell>
          <cell r="S137">
            <v>865.80645161290329</v>
          </cell>
          <cell r="AC137">
            <v>279.70967741935482</v>
          </cell>
          <cell r="AD137">
            <v>322.48387096774184</v>
          </cell>
          <cell r="AE137">
            <v>336.56774193548387</v>
          </cell>
          <cell r="AF137">
            <v>169.96896551724137</v>
          </cell>
          <cell r="AG137">
            <v>131.58709677419355</v>
          </cell>
        </row>
      </sheetData>
      <sheetData sheetId="4">
        <row r="137">
          <cell r="B137">
            <v>621.65002932551306</v>
          </cell>
          <cell r="C137">
            <v>613.59126099706748</v>
          </cell>
          <cell r="D137">
            <v>604.98011730205292</v>
          </cell>
          <cell r="E137">
            <v>595.89047021943554</v>
          </cell>
          <cell r="F137">
            <v>573.33442815249271</v>
          </cell>
          <cell r="O137">
            <v>861.19999999999993</v>
          </cell>
          <cell r="P137">
            <v>833.2838709677419</v>
          </cell>
          <cell r="Q137">
            <v>835.03870967741943</v>
          </cell>
          <cell r="R137">
            <v>831.55172413793116</v>
          </cell>
          <cell r="S137">
            <v>810.84193548387088</v>
          </cell>
          <cell r="AC137">
            <v>169.38709677419354</v>
          </cell>
          <cell r="AD137">
            <v>147.08709677419353</v>
          </cell>
          <cell r="AE137">
            <v>157.72258064516129</v>
          </cell>
          <cell r="AF137">
            <v>94.120689655172427</v>
          </cell>
          <cell r="AG137">
            <v>73.183870967741925</v>
          </cell>
        </row>
      </sheetData>
      <sheetData sheetId="5">
        <row r="136">
          <cell r="B136">
            <v>471.43030303030304</v>
          </cell>
          <cell r="C136">
            <v>469.85654545454543</v>
          </cell>
          <cell r="D136">
            <v>500.4295151515152</v>
          </cell>
          <cell r="E136">
            <v>515.74290909090905</v>
          </cell>
          <cell r="F136">
            <v>437.4881212121212</v>
          </cell>
          <cell r="O136">
            <v>806.26666666666665</v>
          </cell>
          <cell r="P136">
            <v>744.42000000000019</v>
          </cell>
          <cell r="Q136">
            <v>732.74666666666667</v>
          </cell>
          <cell r="R136">
            <v>767.27666666666664</v>
          </cell>
          <cell r="S136">
            <v>686.74</v>
          </cell>
          <cell r="AC136">
            <v>73.033333333333331</v>
          </cell>
          <cell r="AD136">
            <v>83.330000000000013</v>
          </cell>
          <cell r="AE136">
            <v>91.55</v>
          </cell>
          <cell r="AF136">
            <v>22.27333333333333</v>
          </cell>
          <cell r="AG136">
            <v>25.016666666666669</v>
          </cell>
        </row>
      </sheetData>
      <sheetData sheetId="6">
        <row r="137">
          <cell r="B137">
            <v>333.42111436950148</v>
          </cell>
          <cell r="C137">
            <v>380.50357771260997</v>
          </cell>
          <cell r="D137">
            <v>396.57425219941348</v>
          </cell>
          <cell r="E137">
            <v>378.91214076246331</v>
          </cell>
          <cell r="F137">
            <v>368.76762463343107</v>
          </cell>
          <cell r="O137">
            <v>676.61290322580646</v>
          </cell>
          <cell r="P137">
            <v>640.02903225806472</v>
          </cell>
          <cell r="Q137">
            <v>638.00000000000011</v>
          </cell>
          <cell r="R137">
            <v>613.90645161290308</v>
          </cell>
          <cell r="S137">
            <v>609.0935483870968</v>
          </cell>
          <cell r="AC137">
            <v>18.193548387096776</v>
          </cell>
          <cell r="AD137">
            <v>57.554838709677433</v>
          </cell>
          <cell r="AE137">
            <v>52.087096774193533</v>
          </cell>
          <cell r="AF137">
            <v>23.631034482758622</v>
          </cell>
          <cell r="AG137">
            <v>8.5774193548387103</v>
          </cell>
        </row>
      </sheetData>
      <sheetData sheetId="7"/>
      <sheetData sheetId="8">
        <row r="96">
          <cell r="K96">
            <v>0.24546021701507453</v>
          </cell>
        </row>
        <row r="97">
          <cell r="K97">
            <v>0.2775026207206362</v>
          </cell>
        </row>
        <row r="98">
          <cell r="K98">
            <v>0.17978928616798642</v>
          </cell>
        </row>
        <row r="99">
          <cell r="K99">
            <v>0.25083712578192852</v>
          </cell>
        </row>
        <row r="100">
          <cell r="K100">
            <v>0.26271880307015927</v>
          </cell>
        </row>
        <row r="101">
          <cell r="K101">
            <v>0.17305124295644281</v>
          </cell>
        </row>
        <row r="102">
          <cell r="K102">
            <v>0.19506431472343697</v>
          </cell>
        </row>
        <row r="150">
          <cell r="K150">
            <v>0.56388086838523921</v>
          </cell>
        </row>
        <row r="151">
          <cell r="K151">
            <v>0.63445358904025184</v>
          </cell>
        </row>
        <row r="152">
          <cell r="K152">
            <v>0.43891028664813431</v>
          </cell>
        </row>
        <row r="153">
          <cell r="K153">
            <v>0.57448279966875337</v>
          </cell>
        </row>
        <row r="154">
          <cell r="K154">
            <v>0.60718274501069214</v>
          </cell>
        </row>
        <row r="155">
          <cell r="K155">
            <v>0.39837712051439605</v>
          </cell>
        </row>
        <row r="156">
          <cell r="K156">
            <v>0.44776935182841465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da de Presión"/>
      <sheetName val="Eficiencia de saturación"/>
    </sheetNames>
    <sheetDataSet>
      <sheetData sheetId="0">
        <row r="1">
          <cell r="A1" t="str">
            <v>Q = 3L</v>
          </cell>
          <cell r="G1" t="str">
            <v>Q = 4L</v>
          </cell>
          <cell r="M1" t="str">
            <v>Q = 5L</v>
          </cell>
          <cell r="S1" t="str">
            <v>Q = 6L</v>
          </cell>
          <cell r="Y1" t="str">
            <v>Seco</v>
          </cell>
        </row>
        <row r="2">
          <cell r="A2" t="str">
            <v>New Pad</v>
          </cell>
          <cell r="D2" t="str">
            <v>Old Pad</v>
          </cell>
          <cell r="G2" t="str">
            <v>New Pad</v>
          </cell>
          <cell r="J2" t="str">
            <v>Old Pad</v>
          </cell>
          <cell r="M2" t="str">
            <v>New Pad</v>
          </cell>
          <cell r="P2" t="str">
            <v>Old Pad</v>
          </cell>
          <cell r="S2" t="str">
            <v>New Pad</v>
          </cell>
          <cell r="V2" t="str">
            <v>Old Pad</v>
          </cell>
          <cell r="Y2" t="str">
            <v>New Pad</v>
          </cell>
          <cell r="AB2" t="str">
            <v>Old Pad</v>
          </cell>
        </row>
        <row r="4">
          <cell r="A4">
            <v>0.22091886608</v>
          </cell>
          <cell r="B4">
            <v>0</v>
          </cell>
          <cell r="D4">
            <v>0.20449657869000001</v>
          </cell>
          <cell r="E4">
            <v>0.39296187683299999</v>
          </cell>
          <cell r="G4">
            <v>0.2227761485826</v>
          </cell>
          <cell r="H4">
            <v>0</v>
          </cell>
          <cell r="J4">
            <v>0.19589442815200001</v>
          </cell>
          <cell r="K4">
            <v>0.39100684262000002</v>
          </cell>
          <cell r="M4">
            <v>0.21564027370479</v>
          </cell>
          <cell r="N4">
            <v>0</v>
          </cell>
          <cell r="P4">
            <v>0.195601173021</v>
          </cell>
          <cell r="Q4">
            <v>0.39100684262000002</v>
          </cell>
          <cell r="S4">
            <v>0.220821114369501</v>
          </cell>
          <cell r="T4">
            <v>0</v>
          </cell>
          <cell r="V4">
            <v>0.17702834799600001</v>
          </cell>
          <cell r="W4">
            <v>0</v>
          </cell>
          <cell r="Y4">
            <v>0.24242424242424199</v>
          </cell>
          <cell r="Z4">
            <v>0</v>
          </cell>
          <cell r="AB4">
            <v>0.24731182795699999</v>
          </cell>
          <cell r="AC4">
            <v>0</v>
          </cell>
        </row>
        <row r="5">
          <cell r="A5">
            <v>1.4393939393940001</v>
          </cell>
          <cell r="B5">
            <v>8.7820136852390007</v>
          </cell>
          <cell r="D5">
            <v>1.4081133919840001</v>
          </cell>
          <cell r="E5">
            <v>19.988269794720999</v>
          </cell>
          <cell r="G5">
            <v>1.43128054740958</v>
          </cell>
          <cell r="H5">
            <v>8.7096774193548399</v>
          </cell>
          <cell r="J5">
            <v>1.382502443793</v>
          </cell>
          <cell r="K5">
            <v>19.720430107527001</v>
          </cell>
          <cell r="M5">
            <v>1.4179863147605101</v>
          </cell>
          <cell r="N5">
            <v>8.6627565982404704</v>
          </cell>
          <cell r="P5">
            <v>1.368035190616</v>
          </cell>
          <cell r="Q5">
            <v>20.238514173997999</v>
          </cell>
          <cell r="S5">
            <v>1.3989247311827999</v>
          </cell>
          <cell r="T5">
            <v>8.5923753665689198</v>
          </cell>
          <cell r="V5">
            <v>1.2940371456499999</v>
          </cell>
          <cell r="W5">
            <v>19.540566959922</v>
          </cell>
          <cell r="Y5">
            <v>1.4956011730205301</v>
          </cell>
          <cell r="Z5">
            <v>8.4457478005865099</v>
          </cell>
          <cell r="AB5">
            <v>1.5718475073310001</v>
          </cell>
          <cell r="AC5">
            <v>17.380254154448</v>
          </cell>
        </row>
        <row r="6">
          <cell r="A6">
            <v>2.6780058651030001</v>
          </cell>
          <cell r="B6">
            <v>29.560117302053001</v>
          </cell>
          <cell r="D6">
            <v>2.5790811339199999</v>
          </cell>
          <cell r="E6">
            <v>67.302052785924005</v>
          </cell>
          <cell r="G6">
            <v>2.6364613880742902</v>
          </cell>
          <cell r="H6">
            <v>29.501466275659801</v>
          </cell>
          <cell r="J6">
            <v>2.499315738025</v>
          </cell>
          <cell r="K6">
            <v>66.166177908112999</v>
          </cell>
          <cell r="M6">
            <v>2.6152492668621701</v>
          </cell>
          <cell r="N6">
            <v>29.532746823069399</v>
          </cell>
          <cell r="P6">
            <v>2.45376344086</v>
          </cell>
          <cell r="Q6">
            <v>68.592375366569001</v>
          </cell>
          <cell r="S6">
            <v>2.5911045943304001</v>
          </cell>
          <cell r="T6">
            <v>29.395894428152499</v>
          </cell>
          <cell r="V6">
            <v>2.3663734115350001</v>
          </cell>
          <cell r="W6">
            <v>67.536656891495994</v>
          </cell>
          <cell r="Y6">
            <v>2.80840664711633</v>
          </cell>
          <cell r="Z6">
            <v>28.387096774193498</v>
          </cell>
          <cell r="AB6">
            <v>2.8866080156399998</v>
          </cell>
          <cell r="AC6">
            <v>58.748778103616999</v>
          </cell>
        </row>
        <row r="7">
          <cell r="A7">
            <v>3.86265884653</v>
          </cell>
          <cell r="B7">
            <v>61.407624633430999</v>
          </cell>
          <cell r="D7">
            <v>3.6541544477030001</v>
          </cell>
          <cell r="E7">
            <v>146.40469208211101</v>
          </cell>
          <cell r="G7">
            <v>3.8124144672531801</v>
          </cell>
          <cell r="H7">
            <v>61.704789833822097</v>
          </cell>
          <cell r="J7">
            <v>3.4761485826</v>
          </cell>
          <cell r="K7">
            <v>143.491691104594</v>
          </cell>
          <cell r="M7">
            <v>3.8217986314760499</v>
          </cell>
          <cell r="N7">
            <v>61.968719452590399</v>
          </cell>
          <cell r="P7">
            <v>3.4400782013689999</v>
          </cell>
          <cell r="Q7">
            <v>150.33626588465299</v>
          </cell>
          <cell r="S7">
            <v>3.7789833822091898</v>
          </cell>
          <cell r="T7">
            <v>61.894428152492701</v>
          </cell>
          <cell r="V7">
            <v>3.3498533724340001</v>
          </cell>
          <cell r="W7">
            <v>146.408602150538</v>
          </cell>
          <cell r="Y7">
            <v>4.0391006842619701</v>
          </cell>
          <cell r="Z7">
            <v>59.413489736070403</v>
          </cell>
          <cell r="AB7">
            <v>4.1720430107529998</v>
          </cell>
          <cell r="AC7">
            <v>122.15053763440901</v>
          </cell>
        </row>
        <row r="8">
          <cell r="A8">
            <v>3.2933528836749999</v>
          </cell>
          <cell r="B8">
            <v>44.029325513197001</v>
          </cell>
          <cell r="D8">
            <v>3.0896383186710001</v>
          </cell>
          <cell r="E8">
            <v>102.44574780058601</v>
          </cell>
          <cell r="G8">
            <v>3.25073313782991</v>
          </cell>
          <cell r="H8">
            <v>44.2189638318671</v>
          </cell>
          <cell r="J8">
            <v>2.959335288368</v>
          </cell>
          <cell r="K8">
            <v>101.47605083089</v>
          </cell>
          <cell r="M8">
            <v>3.2807429130009802</v>
          </cell>
          <cell r="N8">
            <v>44.308895405669602</v>
          </cell>
          <cell r="P8">
            <v>2.8994134897360002</v>
          </cell>
          <cell r="Q8">
            <v>105.91202346041101</v>
          </cell>
          <cell r="S8">
            <v>3.2468230694037201</v>
          </cell>
          <cell r="T8">
            <v>44.402737047898299</v>
          </cell>
          <cell r="V8">
            <v>3.0881720430109998</v>
          </cell>
          <cell r="W8">
            <v>98.899315738024995</v>
          </cell>
          <cell r="Y8">
            <v>3.46432062561095</v>
          </cell>
          <cell r="Z8">
            <v>42.678396871945303</v>
          </cell>
          <cell r="AB8">
            <v>3.5650048875859999</v>
          </cell>
          <cell r="AC8">
            <v>87.487781036168002</v>
          </cell>
        </row>
        <row r="9">
          <cell r="A9">
            <v>2.0212121212119998</v>
          </cell>
          <cell r="B9">
            <v>17.806451612903</v>
          </cell>
          <cell r="D9">
            <v>1.9937438905180001</v>
          </cell>
          <cell r="E9">
            <v>40.181818181818002</v>
          </cell>
          <cell r="G9">
            <v>2.0154447702834801</v>
          </cell>
          <cell r="H9">
            <v>17.802541544476998</v>
          </cell>
          <cell r="J9">
            <v>1.9491691104590001</v>
          </cell>
          <cell r="K9">
            <v>39.876832844574999</v>
          </cell>
          <cell r="M9">
            <v>2.0034213098729201</v>
          </cell>
          <cell r="N9">
            <v>17.841642228739001</v>
          </cell>
          <cell r="P9">
            <v>1.889051808407</v>
          </cell>
          <cell r="Q9">
            <v>41.397849462365997</v>
          </cell>
          <cell r="S9">
            <v>1.99794721407625</v>
          </cell>
          <cell r="T9">
            <v>17.736070381231698</v>
          </cell>
          <cell r="V9">
            <v>1.884066471163</v>
          </cell>
          <cell r="W9">
            <v>40.365591397849997</v>
          </cell>
          <cell r="Y9">
            <v>2.1466275659824001</v>
          </cell>
          <cell r="Z9">
            <v>17.1847507331378</v>
          </cell>
          <cell r="AB9">
            <v>2.2130987292280002</v>
          </cell>
          <cell r="AC9">
            <v>35.014662756598</v>
          </cell>
        </row>
        <row r="10">
          <cell r="A10">
            <v>0.82981427175</v>
          </cell>
          <cell r="B10">
            <v>2.9384164222870002</v>
          </cell>
          <cell r="D10">
            <v>0.81906158357799996</v>
          </cell>
          <cell r="E10">
            <v>7.0459433040080004</v>
          </cell>
          <cell r="G10">
            <v>0.81857282502443796</v>
          </cell>
          <cell r="H10">
            <v>2.8875855327468298</v>
          </cell>
          <cell r="J10">
            <v>0.78914956011699999</v>
          </cell>
          <cell r="K10">
            <v>6.690127077224</v>
          </cell>
          <cell r="M10">
            <v>0.80518084066471196</v>
          </cell>
          <cell r="N10">
            <v>2.8543499511241501</v>
          </cell>
          <cell r="P10">
            <v>0.79511241446699998</v>
          </cell>
          <cell r="Q10">
            <v>7.2218963831869996</v>
          </cell>
          <cell r="S10">
            <v>0.80185728250244404</v>
          </cell>
          <cell r="T10">
            <v>2.7409579667644199</v>
          </cell>
          <cell r="V10">
            <v>0.76207233626600002</v>
          </cell>
          <cell r="W10">
            <v>6.7057673509290003</v>
          </cell>
          <cell r="Y10">
            <v>0.86608015640273694</v>
          </cell>
          <cell r="Z10">
            <v>2.6392961876832799</v>
          </cell>
          <cell r="AB10">
            <v>0.91593352883699997</v>
          </cell>
          <cell r="AC10">
            <v>5.7478005865100004</v>
          </cell>
        </row>
        <row r="11">
          <cell r="A11">
            <v>0.23519061583600001</v>
          </cell>
          <cell r="B11">
            <v>0</v>
          </cell>
          <cell r="D11">
            <v>0.20136852394900001</v>
          </cell>
          <cell r="E11">
            <v>0.39100684262000002</v>
          </cell>
          <cell r="G11">
            <v>0.22649071358748801</v>
          </cell>
          <cell r="H11">
            <v>0</v>
          </cell>
          <cell r="J11">
            <v>0.20195503421300001</v>
          </cell>
          <cell r="K11">
            <v>0.39100684262000002</v>
          </cell>
          <cell r="M11">
            <v>0.22326490713587499</v>
          </cell>
          <cell r="N11">
            <v>0</v>
          </cell>
          <cell r="P11">
            <v>0.19442815249299999</v>
          </cell>
          <cell r="Q11">
            <v>0.39296187683299999</v>
          </cell>
          <cell r="S11">
            <v>0.21691104594330399</v>
          </cell>
          <cell r="T11">
            <v>0</v>
          </cell>
          <cell r="V11">
            <v>0.190811339198</v>
          </cell>
          <cell r="W11">
            <v>0.39100684262000002</v>
          </cell>
          <cell r="Y11">
            <v>0.24340175953079199</v>
          </cell>
          <cell r="Z11">
            <v>0</v>
          </cell>
          <cell r="AB11">
            <v>0.254154447703</v>
          </cell>
          <cell r="AC11">
            <v>0</v>
          </cell>
        </row>
        <row r="12">
          <cell r="A12">
            <v>0.22473118279599999</v>
          </cell>
          <cell r="B12">
            <v>5.4740957967000001E-2</v>
          </cell>
          <cell r="D12">
            <v>0.19188660801599999</v>
          </cell>
          <cell r="E12">
            <v>0</v>
          </cell>
          <cell r="G12">
            <v>0.22961876832799999</v>
          </cell>
          <cell r="H12">
            <v>7.8201368524000003E-2</v>
          </cell>
          <cell r="J12">
            <v>0.182404692082</v>
          </cell>
          <cell r="K12">
            <v>0.181818181818</v>
          </cell>
          <cell r="M12">
            <v>0.22815249266900001</v>
          </cell>
          <cell r="N12">
            <v>2.3460410556999999E-2</v>
          </cell>
          <cell r="P12">
            <v>0.17869012707699999</v>
          </cell>
          <cell r="Q12">
            <v>0.23069403714600001</v>
          </cell>
          <cell r="S12">
            <v>0.22746823069399999</v>
          </cell>
          <cell r="T12">
            <v>0</v>
          </cell>
          <cell r="V12">
            <v>0.171945259042</v>
          </cell>
          <cell r="W12">
            <v>0.36363636363599999</v>
          </cell>
          <cell r="Y12">
            <v>0.24340175953099999</v>
          </cell>
          <cell r="Z12">
            <v>0</v>
          </cell>
          <cell r="AB12">
            <v>0.218963831867</v>
          </cell>
          <cell r="AC12">
            <v>0.39100684262000002</v>
          </cell>
        </row>
        <row r="13">
          <cell r="A13">
            <v>1.433431085044</v>
          </cell>
          <cell r="B13">
            <v>9.3020527859239994</v>
          </cell>
          <cell r="D13">
            <v>1.3117302052790001</v>
          </cell>
          <cell r="E13">
            <v>20.037145650048998</v>
          </cell>
          <cell r="G13">
            <v>1.415738025415</v>
          </cell>
          <cell r="H13">
            <v>9.3724340175949994</v>
          </cell>
          <cell r="J13">
            <v>1.270478983382</v>
          </cell>
          <cell r="K13">
            <v>19.998044965786999</v>
          </cell>
          <cell r="M13">
            <v>1.403225806452</v>
          </cell>
          <cell r="N13">
            <v>9.3313782991200007</v>
          </cell>
          <cell r="P13">
            <v>1.2459433040079999</v>
          </cell>
          <cell r="Q13">
            <v>20.218963831867001</v>
          </cell>
          <cell r="S13">
            <v>1.406353861193</v>
          </cell>
          <cell r="T13">
            <v>9.1710654936459992</v>
          </cell>
          <cell r="V13">
            <v>1.220136852395</v>
          </cell>
          <cell r="W13">
            <v>20.500488758553001</v>
          </cell>
          <cell r="Y13">
            <v>1.5063538611930001</v>
          </cell>
          <cell r="Z13">
            <v>8.3675464320629995</v>
          </cell>
          <cell r="AB13">
            <v>1.4565004887590001</v>
          </cell>
          <cell r="AC13">
            <v>18.963831867058001</v>
          </cell>
        </row>
        <row r="14">
          <cell r="A14">
            <v>2.6036168132939999</v>
          </cell>
          <cell r="B14">
            <v>30.723362658847002</v>
          </cell>
          <cell r="D14">
            <v>2.4391006842620002</v>
          </cell>
          <cell r="E14">
            <v>68.435972629521004</v>
          </cell>
          <cell r="G14">
            <v>2.5824046920820001</v>
          </cell>
          <cell r="H14">
            <v>30.969696969697001</v>
          </cell>
          <cell r="J14">
            <v>2.3377321603130001</v>
          </cell>
          <cell r="K14">
            <v>67.708699902248</v>
          </cell>
          <cell r="M14">
            <v>2.5434995112409999</v>
          </cell>
          <cell r="N14">
            <v>31.110459433039999</v>
          </cell>
          <cell r="P14">
            <v>2.29257086999</v>
          </cell>
          <cell r="Q14">
            <v>68.217008797654003</v>
          </cell>
          <cell r="S14">
            <v>2.5395894428150001</v>
          </cell>
          <cell r="T14">
            <v>30.961876832845</v>
          </cell>
          <cell r="V14">
            <v>2.2460410557179999</v>
          </cell>
          <cell r="W14">
            <v>68.754643206256006</v>
          </cell>
          <cell r="Y14">
            <v>2.7507331378300002</v>
          </cell>
          <cell r="Z14">
            <v>28.484848484849</v>
          </cell>
          <cell r="AB14">
            <v>2.69110459433</v>
          </cell>
          <cell r="AC14">
            <v>62.541544477027998</v>
          </cell>
        </row>
        <row r="15">
          <cell r="A15">
            <v>3.7208211143700001</v>
          </cell>
          <cell r="B15">
            <v>65.059628543499997</v>
          </cell>
          <cell r="D15">
            <v>3.5258064516130001</v>
          </cell>
          <cell r="E15">
            <v>145.034213098729</v>
          </cell>
          <cell r="G15">
            <v>3.655620723363</v>
          </cell>
          <cell r="H15">
            <v>65.759530791789004</v>
          </cell>
          <cell r="J15">
            <v>3.3824046920819999</v>
          </cell>
          <cell r="K15">
            <v>143.13782991202399</v>
          </cell>
          <cell r="M15">
            <v>3.6215053763439999</v>
          </cell>
          <cell r="N15">
            <v>66.291300097752</v>
          </cell>
          <cell r="P15">
            <v>3.351319648094</v>
          </cell>
          <cell r="Q15">
            <v>144.1642228739</v>
          </cell>
          <cell r="S15">
            <v>3.5851417399800001</v>
          </cell>
          <cell r="T15">
            <v>66.543499511240995</v>
          </cell>
          <cell r="V15">
            <v>3.2700879765400002</v>
          </cell>
          <cell r="W15">
            <v>146.11730205278599</v>
          </cell>
          <cell r="Y15">
            <v>3.9980449657869999</v>
          </cell>
          <cell r="Z15">
            <v>59.452590420332001</v>
          </cell>
          <cell r="AB15">
            <v>3.9081133919840001</v>
          </cell>
          <cell r="AC15">
            <v>128.44574780058699</v>
          </cell>
        </row>
        <row r="16">
          <cell r="A16">
            <v>3.1739980449659999</v>
          </cell>
          <cell r="B16">
            <v>46.373411534702001</v>
          </cell>
          <cell r="D16">
            <v>2.962365591398</v>
          </cell>
          <cell r="E16">
            <v>102.387096774193</v>
          </cell>
          <cell r="G16">
            <v>3.128739002933</v>
          </cell>
          <cell r="H16">
            <v>46.772238514173999</v>
          </cell>
          <cell r="J16">
            <v>2.8762463343109999</v>
          </cell>
          <cell r="K16">
            <v>102.17790811339199</v>
          </cell>
          <cell r="M16">
            <v>3.0995112414469999</v>
          </cell>
          <cell r="N16">
            <v>46.997067448679999</v>
          </cell>
          <cell r="P16">
            <v>2.8052785923750001</v>
          </cell>
          <cell r="Q16">
            <v>103.10850439882699</v>
          </cell>
          <cell r="S16">
            <v>3.0706744868040001</v>
          </cell>
          <cell r="T16">
            <v>47.274682306940001</v>
          </cell>
          <cell r="V16">
            <v>2.7462365591400002</v>
          </cell>
          <cell r="W16">
            <v>104.091886608016</v>
          </cell>
          <cell r="Y16">
            <v>3.4340175953080001</v>
          </cell>
          <cell r="Z16">
            <v>42.346041055718999</v>
          </cell>
          <cell r="AB16">
            <v>3.4134897360699998</v>
          </cell>
          <cell r="AC16">
            <v>92.805474095796995</v>
          </cell>
        </row>
        <row r="17">
          <cell r="A17">
            <v>2.001759530792</v>
          </cell>
          <cell r="B17">
            <v>18.518084066471001</v>
          </cell>
          <cell r="D17">
            <v>1.88357771261</v>
          </cell>
          <cell r="E17">
            <v>40.584555229716997</v>
          </cell>
          <cell r="G17">
            <v>1.9936461388069999</v>
          </cell>
          <cell r="H17">
            <v>18.635386119256999</v>
          </cell>
          <cell r="J17">
            <v>1.815542521994</v>
          </cell>
          <cell r="K17">
            <v>40.651026392962002</v>
          </cell>
          <cell r="M17">
            <v>1.9665689149559999</v>
          </cell>
          <cell r="N17">
            <v>18.713587487780998</v>
          </cell>
          <cell r="P17">
            <v>1.7800586510259999</v>
          </cell>
          <cell r="Q17">
            <v>41.086999022482999</v>
          </cell>
          <cell r="S17">
            <v>1.949951124145</v>
          </cell>
          <cell r="T17">
            <v>18.744868035191001</v>
          </cell>
          <cell r="V17">
            <v>1.7350928641250001</v>
          </cell>
          <cell r="W17">
            <v>41.470185728250001</v>
          </cell>
          <cell r="Y17">
            <v>2.0977517106549999</v>
          </cell>
          <cell r="Z17">
            <v>17.067448680352001</v>
          </cell>
          <cell r="AB17">
            <v>2.1427174975560002</v>
          </cell>
          <cell r="AC17">
            <v>37.575757575757997</v>
          </cell>
        </row>
        <row r="18">
          <cell r="A18">
            <v>0.823362658847</v>
          </cell>
          <cell r="B18">
            <v>3.1300097751710001</v>
          </cell>
          <cell r="D18">
            <v>0.775366568915</v>
          </cell>
          <cell r="E18">
            <v>6.8621700879769998</v>
          </cell>
          <cell r="G18">
            <v>0.826099706745</v>
          </cell>
          <cell r="H18">
            <v>3.1925708699899999</v>
          </cell>
          <cell r="J18">
            <v>0.73460410557199995</v>
          </cell>
          <cell r="K18">
            <v>6.7057673509290003</v>
          </cell>
          <cell r="M18">
            <v>0.81935483871000003</v>
          </cell>
          <cell r="N18">
            <v>3.1534701857280001</v>
          </cell>
          <cell r="P18">
            <v>0.71593352883700001</v>
          </cell>
          <cell r="Q18">
            <v>6.8582600195500003</v>
          </cell>
          <cell r="S18">
            <v>0.80889540566999996</v>
          </cell>
          <cell r="T18">
            <v>3.1143695014659998</v>
          </cell>
          <cell r="V18">
            <v>0.70127077223900003</v>
          </cell>
          <cell r="W18">
            <v>7.0087976539590002</v>
          </cell>
          <cell r="Y18">
            <v>0.90518084066500004</v>
          </cell>
          <cell r="Z18">
            <v>2.5024437927659999</v>
          </cell>
          <cell r="AB18">
            <v>0.82600195503399998</v>
          </cell>
          <cell r="AC18">
            <v>6.4125122189640003</v>
          </cell>
        </row>
        <row r="19">
          <cell r="A19">
            <v>0.22551319648099999</v>
          </cell>
          <cell r="B19">
            <v>5.4740957967000001E-2</v>
          </cell>
          <cell r="D19">
            <v>0.19657869012699999</v>
          </cell>
          <cell r="E19">
            <v>0.13880742912999999</v>
          </cell>
          <cell r="G19">
            <v>0.234897360704</v>
          </cell>
          <cell r="H19">
            <v>8.9931573803000001E-2</v>
          </cell>
          <cell r="J19">
            <v>0.17741935483900001</v>
          </cell>
          <cell r="K19">
            <v>0.20136852394900001</v>
          </cell>
          <cell r="M19">
            <v>0.23274682306899999</v>
          </cell>
          <cell r="N19">
            <v>6.2561094819000004E-2</v>
          </cell>
          <cell r="P19">
            <v>0.175757575758</v>
          </cell>
          <cell r="Q19">
            <v>0.36754643206299997</v>
          </cell>
          <cell r="S19">
            <v>0.229325513196</v>
          </cell>
          <cell r="T19">
            <v>2.3460410556999999E-2</v>
          </cell>
          <cell r="V19">
            <v>0.17360703812299999</v>
          </cell>
          <cell r="W19">
            <v>0.38905180840699999</v>
          </cell>
          <cell r="Y19">
            <v>0.250244379277</v>
          </cell>
          <cell r="Z19">
            <v>0</v>
          </cell>
          <cell r="AB19">
            <v>0.22091886608</v>
          </cell>
          <cell r="AC19">
            <v>0.39100684262000002</v>
          </cell>
        </row>
        <row r="20">
          <cell r="A20">
            <v>0.22991202346</v>
          </cell>
          <cell r="B20">
            <v>5.8651026390000001E-3</v>
          </cell>
          <cell r="D20">
            <v>0.181036168133</v>
          </cell>
          <cell r="E20">
            <v>1.9550342131000001E-2</v>
          </cell>
          <cell r="G20">
            <v>0.673900293255</v>
          </cell>
          <cell r="H20">
            <v>2.035190615836</v>
          </cell>
          <cell r="J20">
            <v>0.177126099707</v>
          </cell>
          <cell r="K20">
            <v>0.30889540567000001</v>
          </cell>
          <cell r="M20">
            <v>0.222678396872</v>
          </cell>
          <cell r="N20">
            <v>0</v>
          </cell>
          <cell r="P20">
            <v>0.180449657869</v>
          </cell>
          <cell r="Q20">
            <v>0.39100684262000002</v>
          </cell>
          <cell r="S20">
            <v>0.222091886608</v>
          </cell>
          <cell r="T20">
            <v>0</v>
          </cell>
          <cell r="V20">
            <v>0.15933528836800001</v>
          </cell>
          <cell r="W20">
            <v>0.39100684262000002</v>
          </cell>
          <cell r="Y20">
            <v>0.24340175953099999</v>
          </cell>
          <cell r="Z20">
            <v>0</v>
          </cell>
          <cell r="AB20">
            <v>0.217986314761</v>
          </cell>
          <cell r="AC20">
            <v>0.27370478983399998</v>
          </cell>
        </row>
        <row r="21">
          <cell r="A21">
            <v>1.445259042033</v>
          </cell>
          <cell r="B21">
            <v>9.1573802541540008</v>
          </cell>
          <cell r="D21">
            <v>1.3294232649069999</v>
          </cell>
          <cell r="E21">
            <v>23.108504398827002</v>
          </cell>
          <cell r="G21">
            <v>1.9069403714569999</v>
          </cell>
          <cell r="H21">
            <v>16.175953079178999</v>
          </cell>
          <cell r="J21">
            <v>1.309677419355</v>
          </cell>
          <cell r="K21">
            <v>23.253176930595998</v>
          </cell>
          <cell r="M21">
            <v>1.4212121212119999</v>
          </cell>
          <cell r="N21">
            <v>9.2062561094820001</v>
          </cell>
          <cell r="P21">
            <v>1.237927663734</v>
          </cell>
          <cell r="Q21">
            <v>23.69110459433</v>
          </cell>
          <cell r="S21">
            <v>1.4305962854350001</v>
          </cell>
          <cell r="T21">
            <v>8.9696969696970008</v>
          </cell>
          <cell r="V21">
            <v>1.1769305962850001</v>
          </cell>
          <cell r="W21">
            <v>24.160312805474</v>
          </cell>
          <cell r="Y21">
            <v>1.5063538611930001</v>
          </cell>
          <cell r="Z21">
            <v>8.3675464320629995</v>
          </cell>
          <cell r="AB21">
            <v>1.494623655914</v>
          </cell>
          <cell r="AC21">
            <v>18.651026392961999</v>
          </cell>
        </row>
        <row r="22">
          <cell r="A22">
            <v>2.6848484848480001</v>
          </cell>
          <cell r="B22">
            <v>30.179863147605001</v>
          </cell>
          <cell r="G22">
            <v>3.2141739980450001</v>
          </cell>
          <cell r="H22">
            <v>43.433040078201003</v>
          </cell>
          <cell r="M22">
            <v>2.6085043988269998</v>
          </cell>
          <cell r="N22">
            <v>30.385141739981002</v>
          </cell>
          <cell r="S22">
            <v>2.6212121212119999</v>
          </cell>
          <cell r="T22">
            <v>30.132942326491001</v>
          </cell>
          <cell r="Y22">
            <v>2.7507331378300002</v>
          </cell>
          <cell r="Z22">
            <v>28.484848484849</v>
          </cell>
          <cell r="AB22">
            <v>2.8289345063539999</v>
          </cell>
          <cell r="AC22">
            <v>62.697947214076002</v>
          </cell>
        </row>
        <row r="23">
          <cell r="A23">
            <v>3.8699902248289999</v>
          </cell>
          <cell r="B23">
            <v>62.570869990224999</v>
          </cell>
          <cell r="D23">
            <v>3.360997067449</v>
          </cell>
          <cell r="E23">
            <v>149.71456500488799</v>
          </cell>
          <cell r="G23">
            <v>4.3463343108499997</v>
          </cell>
          <cell r="H23">
            <v>82.359726295209995</v>
          </cell>
          <cell r="J23">
            <v>3.3223851417399999</v>
          </cell>
          <cell r="K23">
            <v>150.85826001954999</v>
          </cell>
          <cell r="M23">
            <v>3.804692082111</v>
          </cell>
          <cell r="N23">
            <v>63.296187683284003</v>
          </cell>
          <cell r="P23">
            <v>3.6600195503420001</v>
          </cell>
          <cell r="Q23">
            <v>162.959921798631</v>
          </cell>
          <cell r="S23">
            <v>3.830205278592</v>
          </cell>
          <cell r="T23">
            <v>63.055718475073</v>
          </cell>
          <cell r="V23">
            <v>3.7235581622680001</v>
          </cell>
          <cell r="W23">
            <v>161.610948191593</v>
          </cell>
          <cell r="Y23">
            <v>3.9980449657869999</v>
          </cell>
          <cell r="Z23">
            <v>59.452590420332001</v>
          </cell>
          <cell r="AB23">
            <v>4.0166177908109999</v>
          </cell>
          <cell r="AC23">
            <v>130.22482893450601</v>
          </cell>
        </row>
        <row r="24">
          <cell r="A24">
            <v>3.3107526881720002</v>
          </cell>
          <cell r="B24">
            <v>44.936461388074001</v>
          </cell>
          <cell r="G24">
            <v>3.7866080156400002</v>
          </cell>
          <cell r="H24">
            <v>61.178885630499003</v>
          </cell>
          <cell r="M24">
            <v>3.2585532746819998</v>
          </cell>
          <cell r="N24">
            <v>45.458455522972002</v>
          </cell>
          <cell r="S24">
            <v>3.2765395894429998</v>
          </cell>
          <cell r="T24">
            <v>45.221896383187001</v>
          </cell>
          <cell r="Y24">
            <v>3.4340175953080001</v>
          </cell>
          <cell r="Z24">
            <v>42.346041055718999</v>
          </cell>
          <cell r="AB24">
            <v>3.4183773216029998</v>
          </cell>
          <cell r="AC24">
            <v>92.825024437927993</v>
          </cell>
        </row>
        <row r="25">
          <cell r="A25">
            <v>2.0176930596289999</v>
          </cell>
          <cell r="B25">
            <v>18.238514173997999</v>
          </cell>
          <cell r="D25">
            <v>1.8101661779080001</v>
          </cell>
          <cell r="E25">
            <v>47.313782991201997</v>
          </cell>
          <cell r="G25">
            <v>2.5324535679369999</v>
          </cell>
          <cell r="H25">
            <v>28.138807429130001</v>
          </cell>
          <cell r="J25">
            <v>1.735679374389</v>
          </cell>
          <cell r="K25">
            <v>42.351906158357998</v>
          </cell>
          <cell r="M25">
            <v>2.0036168132940002</v>
          </cell>
          <cell r="N25">
            <v>18.437927663734001</v>
          </cell>
          <cell r="P25">
            <v>1.62541544477</v>
          </cell>
          <cell r="Q25">
            <v>49.669599217985997</v>
          </cell>
          <cell r="S25">
            <v>2.0007820136849999</v>
          </cell>
          <cell r="T25">
            <v>18.267839687195</v>
          </cell>
          <cell r="V25">
            <v>1.539198435973</v>
          </cell>
          <cell r="W25">
            <v>51.045943304007999</v>
          </cell>
          <cell r="Y25">
            <v>2.0977517106549999</v>
          </cell>
          <cell r="Z25">
            <v>17.067448680352001</v>
          </cell>
          <cell r="AB25">
            <v>2.045943304008</v>
          </cell>
          <cell r="AC25">
            <v>37.086999022482999</v>
          </cell>
        </row>
        <row r="26">
          <cell r="A26">
            <v>0.84086021505399999</v>
          </cell>
          <cell r="B26">
            <v>3.1319648093839998</v>
          </cell>
          <cell r="D26">
            <v>0.77448680351900001</v>
          </cell>
          <cell r="E26">
            <v>7.7106549364610002</v>
          </cell>
          <cell r="G26">
            <v>1.3043010752690001</v>
          </cell>
          <cell r="H26">
            <v>7.6285434995110002</v>
          </cell>
          <cell r="J26">
            <v>0.74017595307899997</v>
          </cell>
          <cell r="K26">
            <v>7.8709677419349999</v>
          </cell>
          <cell r="M26">
            <v>0.812316715543</v>
          </cell>
          <cell r="N26">
            <v>3.1065493646140001</v>
          </cell>
          <cell r="P26">
            <v>0.71769305962899999</v>
          </cell>
          <cell r="Q26">
            <v>8.1329423264909995</v>
          </cell>
          <cell r="S26">
            <v>0.81700879765400003</v>
          </cell>
          <cell r="T26">
            <v>2.9755620723359999</v>
          </cell>
          <cell r="V26">
            <v>0.68719452590399999</v>
          </cell>
          <cell r="W26">
            <v>8.3245356793739997</v>
          </cell>
          <cell r="Y26">
            <v>0.90518084066500004</v>
          </cell>
          <cell r="Z26">
            <v>2.5024437927659999</v>
          </cell>
          <cell r="AB26">
            <v>0.87096774193500004</v>
          </cell>
          <cell r="AC26">
            <v>6.3734115347019999</v>
          </cell>
        </row>
        <row r="27">
          <cell r="A27">
            <v>0.240566959922</v>
          </cell>
          <cell r="B27">
            <v>3.7145650049000001E-2</v>
          </cell>
          <cell r="D27">
            <v>0.183186705767</v>
          </cell>
          <cell r="E27">
            <v>0.33040078201400003</v>
          </cell>
          <cell r="G27">
            <v>0.67429130009799998</v>
          </cell>
          <cell r="H27">
            <v>2.0840664711630001</v>
          </cell>
          <cell r="J27">
            <v>0.181231671554</v>
          </cell>
          <cell r="K27">
            <v>0.39100684262000002</v>
          </cell>
          <cell r="M27">
            <v>0.23020527859199999</v>
          </cell>
          <cell r="N27">
            <v>0</v>
          </cell>
          <cell r="P27">
            <v>0.17165200390999999</v>
          </cell>
          <cell r="Q27">
            <v>0.39100684262000002</v>
          </cell>
          <cell r="S27">
            <v>0.23108504398800001</v>
          </cell>
          <cell r="T27">
            <v>0</v>
          </cell>
          <cell r="V27">
            <v>0.16383186705800001</v>
          </cell>
          <cell r="W27">
            <v>0.39100684262000002</v>
          </cell>
          <cell r="Y27">
            <v>0.250244379277</v>
          </cell>
          <cell r="Z27">
            <v>0</v>
          </cell>
          <cell r="AB27">
            <v>0.2238514174</v>
          </cell>
          <cell r="AC27">
            <v>0.31280547409600001</v>
          </cell>
        </row>
      </sheetData>
      <sheetData sheetId="1">
        <row r="2">
          <cell r="A2" t="str">
            <v>New Pad</v>
          </cell>
          <cell r="D2" t="str">
            <v>Old Pad</v>
          </cell>
          <cell r="G2" t="str">
            <v>New Pad</v>
          </cell>
          <cell r="J2" t="str">
            <v>Old Pad</v>
          </cell>
          <cell r="M2" t="str">
            <v>New Pad</v>
          </cell>
          <cell r="P2" t="str">
            <v>Old Pad</v>
          </cell>
          <cell r="S2" t="str">
            <v>New Pad</v>
          </cell>
          <cell r="V2" t="str">
            <v>Old Pad</v>
          </cell>
        </row>
        <row r="4">
          <cell r="A4">
            <v>1.4393939393940001</v>
          </cell>
          <cell r="B4">
            <v>63.607706249398298</v>
          </cell>
          <cell r="D4">
            <v>1.4081133919840001</v>
          </cell>
          <cell r="E4">
            <v>68.58834515488708</v>
          </cell>
          <cell r="G4">
            <v>1.43128054740958</v>
          </cell>
          <cell r="H4">
            <v>62.697280389069412</v>
          </cell>
          <cell r="J4">
            <v>1.382502443793</v>
          </cell>
          <cell r="K4">
            <v>69.37222723005398</v>
          </cell>
          <cell r="M4">
            <v>1.4179863147605101</v>
          </cell>
          <cell r="N4">
            <v>63.554764576400359</v>
          </cell>
          <cell r="P4">
            <v>1.368035190616</v>
          </cell>
          <cell r="Q4">
            <v>69.13752732379254</v>
          </cell>
          <cell r="S4">
            <v>1.3989247311827999</v>
          </cell>
          <cell r="T4">
            <v>60.535553726440398</v>
          </cell>
          <cell r="V4">
            <v>1.2940371456499999</v>
          </cell>
          <cell r="W4">
            <v>63.751604415374238</v>
          </cell>
        </row>
        <row r="5">
          <cell r="A5">
            <v>2.6780058651030001</v>
          </cell>
          <cell r="B5">
            <v>58.870491225892927</v>
          </cell>
          <cell r="D5">
            <v>2.5790811339199999</v>
          </cell>
          <cell r="E5">
            <v>65.722437651949676</v>
          </cell>
          <cell r="G5">
            <v>2.6364613880742902</v>
          </cell>
          <cell r="H5">
            <v>58.736727100663174</v>
          </cell>
          <cell r="J5">
            <v>2.499315738025</v>
          </cell>
          <cell r="K5">
            <v>67.689777363497257</v>
          </cell>
          <cell r="M5">
            <v>2.6152492668621701</v>
          </cell>
          <cell r="N5">
            <v>59.025365292538488</v>
          </cell>
          <cell r="P5">
            <v>2.45376344086</v>
          </cell>
          <cell r="Q5">
            <v>66.827073901790783</v>
          </cell>
          <cell r="S5">
            <v>2.5911045943304001</v>
          </cell>
          <cell r="T5">
            <v>58.581336480441863</v>
          </cell>
          <cell r="V5">
            <v>2.3663734115350001</v>
          </cell>
          <cell r="W5">
            <v>66.28520611056922</v>
          </cell>
        </row>
        <row r="6">
          <cell r="A6">
            <v>3.86265884653</v>
          </cell>
          <cell r="B6">
            <v>54.332319842511481</v>
          </cell>
          <cell r="D6">
            <v>3.6541544477030001</v>
          </cell>
          <cell r="E6">
            <v>64.439469718013555</v>
          </cell>
          <cell r="G6">
            <v>3.8124144672531801</v>
          </cell>
          <cell r="H6">
            <v>54.173763768343342</v>
          </cell>
          <cell r="J6">
            <v>3.4761485826</v>
          </cell>
          <cell r="K6">
            <v>66.724204327269391</v>
          </cell>
          <cell r="M6">
            <v>2.0034213098729201</v>
          </cell>
          <cell r="N6">
            <v>61.937926753513409</v>
          </cell>
          <cell r="P6">
            <v>3.4400782013689999</v>
          </cell>
          <cell r="Q6">
            <v>66.629112259183657</v>
          </cell>
          <cell r="S6">
            <v>3.2468230694037201</v>
          </cell>
          <cell r="T6">
            <v>56.78200543874722</v>
          </cell>
          <cell r="V6">
            <v>3.3498533724340001</v>
          </cell>
          <cell r="W6">
            <v>66.596980548492212</v>
          </cell>
        </row>
        <row r="7">
          <cell r="A7">
            <v>3.2933528836749999</v>
          </cell>
          <cell r="B7">
            <v>56.58186064622943</v>
          </cell>
          <cell r="D7">
            <v>3.0896383186710001</v>
          </cell>
          <cell r="E7">
            <v>65.542915820673215</v>
          </cell>
          <cell r="G7">
            <v>3.25073313782991</v>
          </cell>
          <cell r="H7">
            <v>56.564499835505032</v>
          </cell>
          <cell r="J7">
            <v>2.959335288368</v>
          </cell>
          <cell r="K7">
            <v>67.708761703346653</v>
          </cell>
          <cell r="M7">
            <v>0.80518084066471196</v>
          </cell>
          <cell r="N7">
            <v>69.554104952461444</v>
          </cell>
          <cell r="P7">
            <v>2.8994134897360002</v>
          </cell>
          <cell r="Q7">
            <v>66.341696940784246</v>
          </cell>
          <cell r="S7">
            <v>1.99794721407625</v>
          </cell>
          <cell r="T7">
            <v>62.286458517847677</v>
          </cell>
          <cell r="V7">
            <v>3.0881720430109998</v>
          </cell>
          <cell r="W7">
            <v>66.723619596612266</v>
          </cell>
        </row>
        <row r="8">
          <cell r="A8">
            <v>2.0212121212119998</v>
          </cell>
          <cell r="B8">
            <v>62.096825199624725</v>
          </cell>
          <cell r="D8">
            <v>1.9937438905180001</v>
          </cell>
          <cell r="E8">
            <v>69.582769049773404</v>
          </cell>
          <cell r="G8">
            <v>2.0154447702834801</v>
          </cell>
          <cell r="H8">
            <v>62.204851667277886</v>
          </cell>
          <cell r="J8">
            <v>1.9491691104590001</v>
          </cell>
          <cell r="K8">
            <v>70.376859101824834</v>
          </cell>
          <cell r="M8">
            <v>0.22326490713587499</v>
          </cell>
          <cell r="N8">
            <v>70.288709126653899</v>
          </cell>
          <cell r="P8">
            <v>1.889051808407</v>
          </cell>
          <cell r="Q8">
            <v>69.00041261113499</v>
          </cell>
          <cell r="S8">
            <v>0.80185728250244404</v>
          </cell>
          <cell r="T8">
            <v>69.097268547752861</v>
          </cell>
          <cell r="V8">
            <v>1.884066471163</v>
          </cell>
          <cell r="W8">
            <v>70.604754881502032</v>
          </cell>
        </row>
        <row r="9">
          <cell r="A9">
            <v>0.82981427175</v>
          </cell>
          <cell r="B9">
            <v>69.452654191914377</v>
          </cell>
          <cell r="D9">
            <v>0.81906158357799996</v>
          </cell>
          <cell r="E9">
            <v>72.83758109522374</v>
          </cell>
          <cell r="G9">
            <v>0.81857282502443796</v>
          </cell>
          <cell r="H9">
            <v>69.897208174568163</v>
          </cell>
          <cell r="J9">
            <v>0.78914956011699999</v>
          </cell>
          <cell r="K9">
            <v>74.264171864487693</v>
          </cell>
          <cell r="M9">
            <v>1.403225806452</v>
          </cell>
          <cell r="N9">
            <v>64.998292811840628</v>
          </cell>
          <cell r="P9">
            <v>0.79511241446699998</v>
          </cell>
          <cell r="Q9">
            <v>72.547489621383193</v>
          </cell>
          <cell r="S9">
            <v>0.21691104594330399</v>
          </cell>
          <cell r="T9">
            <v>70.191805405267985</v>
          </cell>
          <cell r="V9">
            <v>0.76207233626600002</v>
          </cell>
          <cell r="W9">
            <v>73.312363311782619</v>
          </cell>
        </row>
        <row r="10">
          <cell r="A10">
            <v>0.23519061583600001</v>
          </cell>
          <cell r="B10">
            <v>70.463985859502912</v>
          </cell>
          <cell r="D10">
            <v>0.20136852394900001</v>
          </cell>
          <cell r="E10">
            <v>71.865230758871974</v>
          </cell>
          <cell r="G10">
            <v>1.415738025415</v>
          </cell>
          <cell r="H10">
            <v>64.885612770406823</v>
          </cell>
          <cell r="J10">
            <v>0.20195503421300001</v>
          </cell>
          <cell r="K10">
            <v>73.153435366190905</v>
          </cell>
          <cell r="M10">
            <v>2.5434995112409999</v>
          </cell>
          <cell r="N10">
            <v>61.281357645134328</v>
          </cell>
          <cell r="P10">
            <v>0.19442815249299999</v>
          </cell>
          <cell r="Q10">
            <v>71.460818544573257</v>
          </cell>
          <cell r="S10">
            <v>1.406353861193</v>
          </cell>
          <cell r="T10">
            <v>62.664924881718811</v>
          </cell>
          <cell r="V10">
            <v>0.190811339198</v>
          </cell>
          <cell r="W10">
            <v>71.685424544686029</v>
          </cell>
        </row>
        <row r="11">
          <cell r="A11">
            <v>1.433431085044</v>
          </cell>
          <cell r="B11">
            <v>63.473881900049037</v>
          </cell>
          <cell r="D11">
            <v>1.3117302052790001</v>
          </cell>
          <cell r="E11">
            <v>67.673160503338735</v>
          </cell>
          <cell r="G11">
            <v>2.5824046920820001</v>
          </cell>
          <cell r="H11">
            <v>61.274356138204908</v>
          </cell>
          <cell r="J11">
            <v>1.270478983382</v>
          </cell>
          <cell r="K11">
            <v>69.327282191225194</v>
          </cell>
          <cell r="M11">
            <v>3.6215053763439999</v>
          </cell>
          <cell r="N11">
            <v>57.558227507892603</v>
          </cell>
          <cell r="P11">
            <v>1.2459433040079999</v>
          </cell>
          <cell r="Q11">
            <v>69.104889900122032</v>
          </cell>
          <cell r="S11">
            <v>2.5395894428150001</v>
          </cell>
          <cell r="T11">
            <v>62.326619477714452</v>
          </cell>
          <cell r="V11">
            <v>1.220136852395</v>
          </cell>
          <cell r="W11">
            <v>66.606364672456507</v>
          </cell>
        </row>
        <row r="12">
          <cell r="A12">
            <v>2.6036168132939999</v>
          </cell>
          <cell r="B12">
            <v>60.276993312723683</v>
          </cell>
          <cell r="D12">
            <v>2.4391006842620002</v>
          </cell>
          <cell r="E12">
            <v>68.451262118649694</v>
          </cell>
          <cell r="G12">
            <v>3.655620723363</v>
          </cell>
          <cell r="H12">
            <v>57.336323947197975</v>
          </cell>
          <cell r="J12">
            <v>2.3377321603130001</v>
          </cell>
          <cell r="K12">
            <v>68.452649122242491</v>
          </cell>
          <cell r="M12">
            <v>3.0995112414469999</v>
          </cell>
          <cell r="N12">
            <v>59.597301161006769</v>
          </cell>
          <cell r="P12">
            <v>2.29257086999</v>
          </cell>
          <cell r="Q12">
            <v>67.701100434966634</v>
          </cell>
          <cell r="S12">
            <v>3.5851417399800001</v>
          </cell>
          <cell r="T12">
            <v>57.804605998058179</v>
          </cell>
          <cell r="V12">
            <v>2.2460410557179999</v>
          </cell>
          <cell r="W12">
            <v>67.369964825049095</v>
          </cell>
        </row>
        <row r="13">
          <cell r="A13">
            <v>3.7208211143700001</v>
          </cell>
          <cell r="B13">
            <v>56.600282516896996</v>
          </cell>
          <cell r="D13">
            <v>3.5258064516130001</v>
          </cell>
          <cell r="E13">
            <v>67.075253031254817</v>
          </cell>
          <cell r="G13">
            <v>3.128739002933</v>
          </cell>
          <cell r="H13">
            <v>59.108784370455595</v>
          </cell>
          <cell r="J13">
            <v>3.3824046920819999</v>
          </cell>
          <cell r="K13">
            <v>68.004942115784431</v>
          </cell>
          <cell r="M13">
            <v>1.9665689149559999</v>
          </cell>
          <cell r="N13">
            <v>65.8114866912141</v>
          </cell>
          <cell r="P13">
            <v>3.351319648094</v>
          </cell>
          <cell r="Q13">
            <v>66.909951388210274</v>
          </cell>
          <cell r="S13">
            <v>3.0706744868040001</v>
          </cell>
          <cell r="T13">
            <v>59.516517500311572</v>
          </cell>
          <cell r="V13">
            <v>3.2700879765400002</v>
          </cell>
          <cell r="W13">
            <v>66.586450522420634</v>
          </cell>
        </row>
        <row r="14">
          <cell r="A14">
            <v>3.1739980449659999</v>
          </cell>
          <cell r="B14">
            <v>58.533770449022327</v>
          </cell>
          <cell r="D14">
            <v>2.962365591398</v>
          </cell>
          <cell r="E14">
            <v>68.336062937413615</v>
          </cell>
          <cell r="G14">
            <v>0.826099706745</v>
          </cell>
          <cell r="H14">
            <v>70.436883192861757</v>
          </cell>
          <cell r="J14">
            <v>2.8762463343109999</v>
          </cell>
          <cell r="K14">
            <v>68.400987783210169</v>
          </cell>
          <cell r="M14">
            <v>0.81935483871000003</v>
          </cell>
          <cell r="N14">
            <v>70.873758272224791</v>
          </cell>
          <cell r="P14">
            <v>2.8052785923750001</v>
          </cell>
          <cell r="Q14">
            <v>68.289145133564617</v>
          </cell>
          <cell r="S14">
            <v>1.949951124145</v>
          </cell>
          <cell r="T14">
            <v>64.469728489735147</v>
          </cell>
          <cell r="V14">
            <v>2.7462365591400002</v>
          </cell>
          <cell r="W14">
            <v>68.019431867447992</v>
          </cell>
        </row>
        <row r="15">
          <cell r="A15">
            <v>2.001759530792</v>
          </cell>
          <cell r="B15">
            <v>63.523378160402189</v>
          </cell>
          <cell r="D15">
            <v>1.88357771261</v>
          </cell>
          <cell r="E15">
            <v>70.987775874113964</v>
          </cell>
          <cell r="G15">
            <v>0.234897360704</v>
          </cell>
          <cell r="H15">
            <v>71.545449665677324</v>
          </cell>
          <cell r="J15">
            <v>1.815542521994</v>
          </cell>
          <cell r="K15">
            <v>71.673196862916612</v>
          </cell>
          <cell r="M15">
            <v>0.23274682306899999</v>
          </cell>
          <cell r="N15">
            <v>70.587539582759021</v>
          </cell>
          <cell r="P15">
            <v>1.7800586510259999</v>
          </cell>
          <cell r="Q15">
            <v>70.240564487529866</v>
          </cell>
          <cell r="S15">
            <v>0.80889540566999996</v>
          </cell>
          <cell r="T15">
            <v>69.983195956281847</v>
          </cell>
          <cell r="V15">
            <v>1.7350928641250001</v>
          </cell>
          <cell r="W15">
            <v>69.839758008453785</v>
          </cell>
        </row>
        <row r="16">
          <cell r="A16">
            <v>0.823362658847</v>
          </cell>
          <cell r="B16">
            <v>69.385852438401898</v>
          </cell>
          <cell r="D16">
            <v>0.775366568915</v>
          </cell>
          <cell r="E16">
            <v>73.075544023853695</v>
          </cell>
          <cell r="G16">
            <v>0.673900293255</v>
          </cell>
          <cell r="H16">
            <v>67.367590949963301</v>
          </cell>
          <cell r="J16">
            <v>0.73460410557199995</v>
          </cell>
          <cell r="K16">
            <v>72.872033517068928</v>
          </cell>
          <cell r="M16">
            <v>1.4212121212119999</v>
          </cell>
          <cell r="N16">
            <v>62.950248712506571</v>
          </cell>
          <cell r="P16">
            <v>0.71593352883700001</v>
          </cell>
          <cell r="Q16">
            <v>71.689172177204242</v>
          </cell>
          <cell r="S16">
            <v>0.229325513196</v>
          </cell>
          <cell r="T16">
            <v>68.146773951938826</v>
          </cell>
          <cell r="V16">
            <v>0.70127077223900003</v>
          </cell>
          <cell r="W16">
            <v>71.425533664494992</v>
          </cell>
        </row>
        <row r="17">
          <cell r="A17">
            <v>0.22551319648099999</v>
          </cell>
          <cell r="B17">
            <v>70.90323015302566</v>
          </cell>
          <cell r="D17">
            <v>0.19657869012699999</v>
          </cell>
          <cell r="E17">
            <v>72.168580628227247</v>
          </cell>
          <cell r="G17">
            <v>1.9069403714569999</v>
          </cell>
          <cell r="H17">
            <v>61.839906133386989</v>
          </cell>
          <cell r="J17">
            <v>0.17741935483900001</v>
          </cell>
          <cell r="K17">
            <v>73.189611598031192</v>
          </cell>
          <cell r="M17">
            <v>2.6085043988269998</v>
          </cell>
          <cell r="N17">
            <v>59.185592037270162</v>
          </cell>
          <cell r="P17">
            <v>0.175757575758</v>
          </cell>
          <cell r="Q17">
            <v>69.897661180940247</v>
          </cell>
          <cell r="S17">
            <v>1.4305962854350001</v>
          </cell>
          <cell r="T17">
            <v>61.045061839767158</v>
          </cell>
          <cell r="V17">
            <v>0.17360703812299999</v>
          </cell>
          <cell r="W17">
            <v>70.28600645017913</v>
          </cell>
        </row>
        <row r="18">
          <cell r="A18">
            <v>1.445259042033</v>
          </cell>
          <cell r="B18">
            <v>62.44977411409053</v>
          </cell>
          <cell r="D18">
            <v>1.3294232649069999</v>
          </cell>
          <cell r="E18">
            <v>70.200699844140075</v>
          </cell>
          <cell r="G18">
            <v>3.2141739980450001</v>
          </cell>
          <cell r="H18">
            <v>56.77917598860985</v>
          </cell>
          <cell r="J18">
            <v>1.309677419355</v>
          </cell>
          <cell r="K18">
            <v>72.390507269927113</v>
          </cell>
          <cell r="M18">
            <v>3.804692082111</v>
          </cell>
          <cell r="N18">
            <v>54.802418966607512</v>
          </cell>
          <cell r="P18">
            <v>1.237927663734</v>
          </cell>
          <cell r="Q18">
            <v>73.825941919604844</v>
          </cell>
          <cell r="S18">
            <v>2.6212121212119999</v>
          </cell>
          <cell r="T18">
            <v>58.635117315107735</v>
          </cell>
          <cell r="V18">
            <v>1.1769305962850001</v>
          </cell>
          <cell r="W18">
            <v>73.182130471104728</v>
          </cell>
        </row>
        <row r="19">
          <cell r="A19">
            <v>2.6848484848480001</v>
          </cell>
          <cell r="B19">
            <v>58.219281446608129</v>
          </cell>
          <cell r="D19">
            <v>2.064516129032</v>
          </cell>
          <cell r="E19">
            <v>72.000165670475724</v>
          </cell>
          <cell r="G19">
            <v>3.7866080156400002</v>
          </cell>
          <cell r="H19">
            <v>54.787481408000751</v>
          </cell>
          <cell r="J19">
            <v>2.002737047898</v>
          </cell>
          <cell r="K19">
            <v>69.858602694181087</v>
          </cell>
          <cell r="M19">
            <v>3.2585532746819998</v>
          </cell>
          <cell r="N19">
            <v>56.980399425656202</v>
          </cell>
          <cell r="P19">
            <v>1.8660801564030001</v>
          </cell>
          <cell r="Q19">
            <v>71.709854689961873</v>
          </cell>
          <cell r="S19">
            <v>3.830205278592</v>
          </cell>
          <cell r="T19">
            <v>54.451929414117515</v>
          </cell>
          <cell r="V19">
            <v>1.7464320625609999</v>
          </cell>
          <cell r="W19">
            <v>71.840703094550406</v>
          </cell>
        </row>
        <row r="20">
          <cell r="A20">
            <v>3.8699902248289999</v>
          </cell>
          <cell r="B20">
            <v>53.796370162285982</v>
          </cell>
          <cell r="D20">
            <v>3.360997067449</v>
          </cell>
          <cell r="E20">
            <v>72.998575311911793</v>
          </cell>
          <cell r="G20">
            <v>2.5324535679369999</v>
          </cell>
          <cell r="H20">
            <v>59.696391254865546</v>
          </cell>
          <cell r="J20">
            <v>3.3223851417399999</v>
          </cell>
          <cell r="K20">
            <v>70.484826918667494</v>
          </cell>
          <cell r="M20">
            <v>2.0036168132940002</v>
          </cell>
          <cell r="N20">
            <v>62.598994270940153</v>
          </cell>
          <cell r="P20">
            <v>3.6600195503420001</v>
          </cell>
          <cell r="Q20">
            <v>72.289444007297163</v>
          </cell>
          <cell r="S20">
            <v>3.2765395894429998</v>
          </cell>
          <cell r="T20">
            <v>56.649034877491857</v>
          </cell>
          <cell r="V20">
            <v>3.7235581622680001</v>
          </cell>
          <cell r="W20">
            <v>73.54045850012956</v>
          </cell>
        </row>
        <row r="21">
          <cell r="A21">
            <v>3.3107526881720002</v>
          </cell>
          <cell r="B21">
            <v>56.135967474204328</v>
          </cell>
          <cell r="D21">
            <v>2.565200391007</v>
          </cell>
          <cell r="E21">
            <v>74.013359176994868</v>
          </cell>
          <cell r="G21">
            <v>1.3043010752690001</v>
          </cell>
          <cell r="H21">
            <v>66.029648646520684</v>
          </cell>
          <cell r="J21">
            <v>2.4770283479959998</v>
          </cell>
          <cell r="K21">
            <v>74.749723690350578</v>
          </cell>
          <cell r="M21">
            <v>0.812316715543</v>
          </cell>
          <cell r="N21">
            <v>70.19993278491259</v>
          </cell>
          <cell r="P21">
            <v>2.415444770283</v>
          </cell>
          <cell r="Q21">
            <v>74.55250489338421</v>
          </cell>
          <cell r="S21">
            <v>2.0007820136849999</v>
          </cell>
          <cell r="T21">
            <v>62.119059621236595</v>
          </cell>
          <cell r="V21">
            <v>2.4003910068429999</v>
          </cell>
          <cell r="W21">
            <v>75.240065228264001</v>
          </cell>
        </row>
        <row r="22">
          <cell r="A22">
            <v>2.0176930596289999</v>
          </cell>
          <cell r="B22">
            <v>61.462045622615655</v>
          </cell>
          <cell r="D22">
            <v>1.8101661779080001</v>
          </cell>
          <cell r="E22">
            <v>74.927382110544656</v>
          </cell>
          <cell r="G22">
            <v>0.67429130009799998</v>
          </cell>
          <cell r="H22">
            <v>70.81245693147261</v>
          </cell>
          <cell r="J22">
            <v>1.735679374389</v>
          </cell>
          <cell r="K22">
            <v>78.28895829204744</v>
          </cell>
          <cell r="M22">
            <v>0.23020527859199999</v>
          </cell>
          <cell r="N22">
            <v>71.133411094869416</v>
          </cell>
          <cell r="P22">
            <v>1.62541544477</v>
          </cell>
          <cell r="Q22">
            <v>77.113649110308486</v>
          </cell>
          <cell r="S22">
            <v>0.81700879765400003</v>
          </cell>
          <cell r="T22">
            <v>69.797891476370211</v>
          </cell>
          <cell r="V22">
            <v>1.539198435973</v>
          </cell>
          <cell r="W22">
            <v>77.793856261227134</v>
          </cell>
        </row>
        <row r="23">
          <cell r="A23">
            <v>0.84086021505399999</v>
          </cell>
          <cell r="B23">
            <v>68.720959212949268</v>
          </cell>
          <cell r="D23">
            <v>0.77448680351900001</v>
          </cell>
          <cell r="E23">
            <v>78.217560407275712</v>
          </cell>
          <cell r="J23">
            <v>0.74017595307899997</v>
          </cell>
          <cell r="K23">
            <v>80.573374932963844</v>
          </cell>
          <cell r="P23">
            <v>0.71769305962899999</v>
          </cell>
          <cell r="Q23">
            <v>73.744211445541396</v>
          </cell>
          <cell r="S23">
            <v>0.23108504398800001</v>
          </cell>
          <cell r="T23">
            <v>70.29454169095834</v>
          </cell>
          <cell r="V23">
            <v>0.68719452590399999</v>
          </cell>
          <cell r="W23">
            <v>79.915251255125938</v>
          </cell>
        </row>
        <row r="24">
          <cell r="A24">
            <v>0.240566959922</v>
          </cell>
          <cell r="B24">
            <v>67.435007165160641</v>
          </cell>
          <cell r="D24">
            <v>0.183186705767</v>
          </cell>
          <cell r="E24">
            <v>77.730519419213721</v>
          </cell>
          <cell r="J24">
            <v>0.181231671554</v>
          </cell>
          <cell r="K24">
            <v>79.93759294123349</v>
          </cell>
          <cell r="P24">
            <v>0.17165200390999999</v>
          </cell>
          <cell r="Q24">
            <v>77.373922438334731</v>
          </cell>
          <cell r="V24">
            <v>0.16383186705800001</v>
          </cell>
          <cell r="W24">
            <v>78.363883653720052</v>
          </cell>
        </row>
        <row r="25">
          <cell r="A25">
            <v>1.4393939393940001</v>
          </cell>
          <cell r="B25">
            <v>70.261378197649265</v>
          </cell>
          <cell r="D25">
            <v>1.4081133919840001</v>
          </cell>
          <cell r="E25">
            <v>73.235227762182646</v>
          </cell>
          <cell r="G25">
            <v>1.43128054740958</v>
          </cell>
          <cell r="H25">
            <v>71.749910324477227</v>
          </cell>
          <cell r="J25">
            <v>1.382502443793</v>
          </cell>
          <cell r="K25">
            <v>73.13671764946946</v>
          </cell>
          <cell r="M25">
            <v>1.4179863147605101</v>
          </cell>
          <cell r="N25">
            <v>70.322687189916934</v>
          </cell>
          <cell r="P25">
            <v>1.368035190616</v>
          </cell>
          <cell r="Q25">
            <v>71.102574056486148</v>
          </cell>
          <cell r="S25">
            <v>1.3989247311827999</v>
          </cell>
          <cell r="T25">
            <v>73.86835860997094</v>
          </cell>
          <cell r="V25">
            <v>1.2940371456499999</v>
          </cell>
          <cell r="W25">
            <v>76.230513506168464</v>
          </cell>
        </row>
        <row r="26">
          <cell r="A26">
            <v>2.6780058651030001</v>
          </cell>
          <cell r="B26">
            <v>61.698347515092081</v>
          </cell>
          <cell r="D26">
            <v>2.5790811339199999</v>
          </cell>
          <cell r="E26">
            <v>69.321170401705217</v>
          </cell>
          <cell r="G26">
            <v>2.6364613880742902</v>
          </cell>
          <cell r="H26">
            <v>62.75178436346679</v>
          </cell>
          <cell r="J26">
            <v>2.499315738025</v>
          </cell>
          <cell r="K26">
            <v>67.975042226450284</v>
          </cell>
          <cell r="M26">
            <v>2.6152492668621701</v>
          </cell>
          <cell r="N26">
            <v>61.546063574335221</v>
          </cell>
          <cell r="P26">
            <v>2.45376344086</v>
          </cell>
          <cell r="Q26">
            <v>66.593641360480689</v>
          </cell>
          <cell r="S26">
            <v>2.5911045943304001</v>
          </cell>
          <cell r="T26">
            <v>62.425136040533815</v>
          </cell>
          <cell r="V26">
            <v>2.3663734115350001</v>
          </cell>
          <cell r="W26">
            <v>68.540890418428972</v>
          </cell>
        </row>
        <row r="27">
          <cell r="A27">
            <v>3.86265884653</v>
          </cell>
          <cell r="B27">
            <v>56.025783026497002</v>
          </cell>
          <cell r="D27">
            <v>3.6541544477030001</v>
          </cell>
          <cell r="E27">
            <v>66.37036187346898</v>
          </cell>
          <cell r="G27">
            <v>3.8124144672531801</v>
          </cell>
          <cell r="H27">
            <v>56.045087100042082</v>
          </cell>
          <cell r="J27">
            <v>3.4761485826</v>
          </cell>
          <cell r="K27">
            <v>65.310087640589074</v>
          </cell>
          <cell r="M27">
            <v>3.8217986314760499</v>
          </cell>
          <cell r="N27">
            <v>56.24942686969743</v>
          </cell>
          <cell r="P27">
            <v>3.4400782013689999</v>
          </cell>
          <cell r="Q27">
            <v>65.106116656009803</v>
          </cell>
          <cell r="V27">
            <v>3.3498533724340001</v>
          </cell>
          <cell r="W27">
            <v>66.208827858632745</v>
          </cell>
        </row>
        <row r="28">
          <cell r="A28">
            <v>3.2933528836749999</v>
          </cell>
          <cell r="B28">
            <v>58.317508955983953</v>
          </cell>
          <cell r="D28">
            <v>3.0896383186710001</v>
          </cell>
          <cell r="E28">
            <v>67.21172550103887</v>
          </cell>
          <cell r="G28">
            <v>3.25073313782991</v>
          </cell>
          <cell r="H28">
            <v>58.535499261613481</v>
          </cell>
          <cell r="J28">
            <v>2.959335288368</v>
          </cell>
          <cell r="K28">
            <v>65.783772846954491</v>
          </cell>
          <cell r="P28">
            <v>2.8994134897360002</v>
          </cell>
          <cell r="Q28">
            <v>68.575862102935886</v>
          </cell>
          <cell r="S28">
            <v>3.2468230694037201</v>
          </cell>
          <cell r="T28">
            <v>58.231696734331265</v>
          </cell>
          <cell r="V28">
            <v>3.0881720430109998</v>
          </cell>
          <cell r="W28">
            <v>67.306703195810442</v>
          </cell>
        </row>
        <row r="29">
          <cell r="A29">
            <v>2.0212121212119998</v>
          </cell>
          <cell r="B29">
            <v>64.232873591627765</v>
          </cell>
          <cell r="D29">
            <v>1.9937438905180001</v>
          </cell>
          <cell r="E29">
            <v>71.119614412424667</v>
          </cell>
          <cell r="G29">
            <v>2.0154447702834801</v>
          </cell>
          <cell r="H29">
            <v>64.50972047944822</v>
          </cell>
          <cell r="J29">
            <v>1.9491691104590001</v>
          </cell>
          <cell r="K29">
            <v>69.820079934214434</v>
          </cell>
          <cell r="M29">
            <v>2.0034213098729201</v>
          </cell>
          <cell r="N29">
            <v>64.665595839455932</v>
          </cell>
          <cell r="P29">
            <v>1.889051808407</v>
          </cell>
          <cell r="Q29">
            <v>71.076316541951684</v>
          </cell>
          <cell r="S29">
            <v>1.99794721407625</v>
          </cell>
          <cell r="T29">
            <v>63.980686170162102</v>
          </cell>
          <cell r="V29">
            <v>1.884066471163</v>
          </cell>
          <cell r="W29">
            <v>69.766731330264037</v>
          </cell>
        </row>
        <row r="30">
          <cell r="A30">
            <v>0.82981427175</v>
          </cell>
          <cell r="B30">
            <v>73.031455971060183</v>
          </cell>
          <cell r="D30">
            <v>0.81906158357799996</v>
          </cell>
          <cell r="E30">
            <v>73.708342273555331</v>
          </cell>
          <cell r="G30">
            <v>0.81857282502443796</v>
          </cell>
          <cell r="H30">
            <v>73.437625541817994</v>
          </cell>
          <cell r="J30">
            <v>0.78914956011699999</v>
          </cell>
          <cell r="K30">
            <v>73.923924357217501</v>
          </cell>
          <cell r="M30">
            <v>0.80518084066471196</v>
          </cell>
          <cell r="N30">
            <v>73.009446673500491</v>
          </cell>
          <cell r="P30">
            <v>0.79511241446699998</v>
          </cell>
          <cell r="Q30">
            <v>73.334618436289219</v>
          </cell>
          <cell r="S30">
            <v>0.80185728250244404</v>
          </cell>
          <cell r="T30">
            <v>73.167411030330769</v>
          </cell>
          <cell r="V30">
            <v>0.76207233626600002</v>
          </cell>
          <cell r="W30">
            <v>74.183946813198745</v>
          </cell>
        </row>
        <row r="31">
          <cell r="A31">
            <v>0.23519061583600001</v>
          </cell>
          <cell r="B31">
            <v>76.049747587157214</v>
          </cell>
          <cell r="D31">
            <v>0.20136852394900001</v>
          </cell>
          <cell r="E31">
            <v>74.611429737260536</v>
          </cell>
          <cell r="J31">
            <v>0.20195503421300001</v>
          </cell>
          <cell r="K31">
            <v>75.337795062871109</v>
          </cell>
          <cell r="M31">
            <v>0.22326490713587499</v>
          </cell>
          <cell r="N31">
            <v>76.43149844025028</v>
          </cell>
          <cell r="P31">
            <v>0.19442815249299999</v>
          </cell>
          <cell r="Q31">
            <v>73.253983247652386</v>
          </cell>
          <cell r="S31">
            <v>0.21691104594330399</v>
          </cell>
          <cell r="T31">
            <v>76.493282923189511</v>
          </cell>
          <cell r="V31">
            <v>0.190811339198</v>
          </cell>
          <cell r="W31">
            <v>75.006974093316202</v>
          </cell>
        </row>
        <row r="32">
          <cell r="A32">
            <v>1.433431085044</v>
          </cell>
          <cell r="B32">
            <v>76.665286051106094</v>
          </cell>
          <cell r="D32">
            <v>1.3117302052790001</v>
          </cell>
          <cell r="E32">
            <v>74.206603446959591</v>
          </cell>
          <cell r="G32">
            <v>1.415738025415</v>
          </cell>
          <cell r="H32">
            <v>73.493953705802269</v>
          </cell>
          <cell r="J32">
            <v>1.270478983382</v>
          </cell>
          <cell r="K32">
            <v>72.759544348854661</v>
          </cell>
          <cell r="M32">
            <v>1.403225806452</v>
          </cell>
          <cell r="N32">
            <v>71.826726271466569</v>
          </cell>
          <cell r="P32">
            <v>1.2459433040079999</v>
          </cell>
          <cell r="Q32">
            <v>70.095760243559823</v>
          </cell>
          <cell r="S32">
            <v>1.406353861193</v>
          </cell>
          <cell r="T32">
            <v>73.100753241513601</v>
          </cell>
          <cell r="V32">
            <v>1.220136852395</v>
          </cell>
          <cell r="W32">
            <v>71.04102744836436</v>
          </cell>
        </row>
        <row r="33">
          <cell r="A33">
            <v>2.6036168132939999</v>
          </cell>
          <cell r="B33">
            <v>66.848459820313508</v>
          </cell>
          <cell r="D33">
            <v>2.4391006842620002</v>
          </cell>
          <cell r="E33">
            <v>68.562368594591319</v>
          </cell>
          <cell r="G33">
            <v>2.5824046920820001</v>
          </cell>
          <cell r="H33">
            <v>65.430263767950564</v>
          </cell>
          <cell r="J33">
            <v>2.3377321603130001</v>
          </cell>
          <cell r="K33">
            <v>69.653963446989252</v>
          </cell>
          <cell r="M33">
            <v>2.5434995112409999</v>
          </cell>
          <cell r="N33">
            <v>64.51071643648288</v>
          </cell>
          <cell r="P33">
            <v>2.29257086999</v>
          </cell>
          <cell r="Q33">
            <v>67.296876734552654</v>
          </cell>
          <cell r="V33">
            <v>2.2460410557179999</v>
          </cell>
          <cell r="W33">
            <v>67.487125902622083</v>
          </cell>
        </row>
        <row r="34">
          <cell r="A34">
            <v>3.7208211143700001</v>
          </cell>
          <cell r="B34">
            <v>61.710014462967067</v>
          </cell>
          <cell r="D34">
            <v>3.5258064516130001</v>
          </cell>
          <cell r="E34">
            <v>65.946092816155982</v>
          </cell>
          <cell r="G34">
            <v>3.655620723363</v>
          </cell>
          <cell r="H34">
            <v>59.979464773549807</v>
          </cell>
          <cell r="J34">
            <v>3.3824046920819999</v>
          </cell>
          <cell r="K34">
            <v>67.75810017793205</v>
          </cell>
          <cell r="M34">
            <v>3.6215053763439999</v>
          </cell>
          <cell r="N34">
            <v>59.666116558037096</v>
          </cell>
          <cell r="P34">
            <v>3.351319648094</v>
          </cell>
          <cell r="Q34">
            <v>65.591352366305145</v>
          </cell>
          <cell r="S34">
            <v>3.5851417399800001</v>
          </cell>
          <cell r="T34">
            <v>59.434690133410939</v>
          </cell>
          <cell r="V34">
            <v>3.2700879765400002</v>
          </cell>
          <cell r="W34">
            <v>65.973144996327804</v>
          </cell>
        </row>
        <row r="35">
          <cell r="A35">
            <v>3.1739980449659999</v>
          </cell>
          <cell r="B35">
            <v>63.017809178296588</v>
          </cell>
          <cell r="D35">
            <v>2.962365591398</v>
          </cell>
          <cell r="E35">
            <v>68.376448198857915</v>
          </cell>
          <cell r="G35">
            <v>3.128739002933</v>
          </cell>
          <cell r="H35">
            <v>61.603523608823743</v>
          </cell>
          <cell r="J35">
            <v>2.8762463343109999</v>
          </cell>
          <cell r="K35">
            <v>67.824162078610684</v>
          </cell>
          <cell r="M35">
            <v>3.0995112414469999</v>
          </cell>
          <cell r="N35">
            <v>61.552139519319368</v>
          </cell>
          <cell r="P35">
            <v>2.8052785923750001</v>
          </cell>
          <cell r="Q35">
            <v>67.548299824681095</v>
          </cell>
          <cell r="S35">
            <v>3.0706744868040001</v>
          </cell>
          <cell r="T35">
            <v>61.267284339148674</v>
          </cell>
          <cell r="V35">
            <v>2.7462365591400002</v>
          </cell>
          <cell r="W35">
            <v>66.592490477006734</v>
          </cell>
        </row>
        <row r="36">
          <cell r="A36">
            <v>2.001759530792</v>
          </cell>
          <cell r="B36">
            <v>67.877616992429893</v>
          </cell>
          <cell r="D36">
            <v>1.88357771261</v>
          </cell>
          <cell r="E36">
            <v>70.398214804782171</v>
          </cell>
          <cell r="J36">
            <v>1.815542521994</v>
          </cell>
          <cell r="K36">
            <v>71.113537276869422</v>
          </cell>
          <cell r="P36">
            <v>1.7800586510259999</v>
          </cell>
          <cell r="Q36">
            <v>70.120346505658688</v>
          </cell>
          <cell r="S36">
            <v>1.949951124145</v>
          </cell>
          <cell r="T36">
            <v>66.689138831531864</v>
          </cell>
          <cell r="V36">
            <v>1.7350928641250001</v>
          </cell>
          <cell r="W36">
            <v>69.217051017869139</v>
          </cell>
        </row>
        <row r="37">
          <cell r="A37">
            <v>0.823362658847</v>
          </cell>
          <cell r="B37">
            <v>76.049511535060958</v>
          </cell>
          <cell r="D37">
            <v>0.775366568915</v>
          </cell>
          <cell r="E37">
            <v>73.954040589473095</v>
          </cell>
          <cell r="G37">
            <v>0.826099706745</v>
          </cell>
          <cell r="H37">
            <v>74.377651457631032</v>
          </cell>
          <cell r="J37">
            <v>0.73460410557199995</v>
          </cell>
          <cell r="K37">
            <v>73.8670250901787</v>
          </cell>
          <cell r="M37">
            <v>0.81935483871000003</v>
          </cell>
          <cell r="N37">
            <v>74.136842816640964</v>
          </cell>
          <cell r="P37">
            <v>0.71593352883700001</v>
          </cell>
          <cell r="Q37">
            <v>72.376790121746964</v>
          </cell>
          <cell r="S37">
            <v>0.80889540566999996</v>
          </cell>
          <cell r="T37">
            <v>73.454722864774482</v>
          </cell>
          <cell r="V37">
            <v>0.70127077223900003</v>
          </cell>
          <cell r="W37">
            <v>71.823787339873917</v>
          </cell>
        </row>
        <row r="38">
          <cell r="A38">
            <v>0.22551319648099999</v>
          </cell>
          <cell r="B38">
            <v>78.668450997737452</v>
          </cell>
          <cell r="D38">
            <v>0.19657869012699999</v>
          </cell>
          <cell r="E38">
            <v>74.044599143755804</v>
          </cell>
          <cell r="G38">
            <v>0.234897360704</v>
          </cell>
          <cell r="H38">
            <v>76.944337357665802</v>
          </cell>
          <cell r="J38">
            <v>0.17741935483900001</v>
          </cell>
          <cell r="K38">
            <v>74.12592357320014</v>
          </cell>
          <cell r="M38">
            <v>0.23274682306899999</v>
          </cell>
          <cell r="N38">
            <v>75.698775806966609</v>
          </cell>
          <cell r="P38">
            <v>0.175757575758</v>
          </cell>
          <cell r="Q38">
            <v>72.729983883630041</v>
          </cell>
          <cell r="S38">
            <v>0.229325513196</v>
          </cell>
          <cell r="T38">
            <v>74.006501157960798</v>
          </cell>
          <cell r="V38">
            <v>0.17360703812299999</v>
          </cell>
          <cell r="W38">
            <v>72.388637700005859</v>
          </cell>
        </row>
        <row r="39">
          <cell r="A39">
            <v>1.445259042033</v>
          </cell>
          <cell r="B39">
            <v>70.281610194841974</v>
          </cell>
          <cell r="D39">
            <v>1.3294232649069999</v>
          </cell>
          <cell r="E39">
            <v>78.976822304629124</v>
          </cell>
          <cell r="G39">
            <v>1.9069403714569999</v>
          </cell>
          <cell r="H39">
            <v>66.809569558673886</v>
          </cell>
          <cell r="J39">
            <v>1.309677419355</v>
          </cell>
          <cell r="K39">
            <v>78.553991704964815</v>
          </cell>
          <cell r="M39">
            <v>1.4212121212119999</v>
          </cell>
          <cell r="N39">
            <v>70.596362583639134</v>
          </cell>
          <cell r="P39">
            <v>1.237927663734</v>
          </cell>
          <cell r="Q39">
            <v>78.083825917337251</v>
          </cell>
          <cell r="S39">
            <v>1.4305962854350001</v>
          </cell>
          <cell r="T39">
            <v>71.762738873701466</v>
          </cell>
          <cell r="V39">
            <v>1.1769305962850001</v>
          </cell>
          <cell r="W39">
            <v>77.921198501892178</v>
          </cell>
        </row>
        <row r="40">
          <cell r="A40">
            <v>2.6848484848480001</v>
          </cell>
          <cell r="B40">
            <v>62.098157929928746</v>
          </cell>
          <cell r="D40">
            <v>2.064516129032</v>
          </cell>
          <cell r="E40">
            <v>72.485437772079578</v>
          </cell>
          <cell r="G40">
            <v>3.2141739980450001</v>
          </cell>
          <cell r="H40">
            <v>59.216731570571113</v>
          </cell>
          <cell r="J40">
            <v>2.002737047898</v>
          </cell>
          <cell r="K40">
            <v>72.900696839725668</v>
          </cell>
          <cell r="M40">
            <v>2.6085043988269998</v>
          </cell>
          <cell r="N40">
            <v>61.661884102505518</v>
          </cell>
          <cell r="P40">
            <v>1.8660801564030001</v>
          </cell>
          <cell r="Q40">
            <v>72.630910922824299</v>
          </cell>
          <cell r="S40">
            <v>2.6212121212119999</v>
          </cell>
          <cell r="T40">
            <v>62.217535015881765</v>
          </cell>
          <cell r="V40">
            <v>1.7464320625609999</v>
          </cell>
          <cell r="W40">
            <v>73.650567669541701</v>
          </cell>
        </row>
        <row r="41">
          <cell r="A41">
            <v>3.8699902248289999</v>
          </cell>
          <cell r="B41">
            <v>56.34593066993763</v>
          </cell>
          <cell r="D41">
            <v>3.360997067449</v>
          </cell>
          <cell r="E41">
            <v>70.508368159434895</v>
          </cell>
          <cell r="G41">
            <v>4.3463343108499997</v>
          </cell>
          <cell r="H41">
            <v>54.334042248671885</v>
          </cell>
          <cell r="M41">
            <v>3.804692082111</v>
          </cell>
          <cell r="N41">
            <v>56.828650865442867</v>
          </cell>
          <cell r="P41">
            <v>3.6600195503420001</v>
          </cell>
          <cell r="Q41">
            <v>69.623590026231199</v>
          </cell>
          <cell r="S41">
            <v>3.830205278592</v>
          </cell>
          <cell r="T41">
            <v>56.733977010361528</v>
          </cell>
          <cell r="V41">
            <v>3.7235581622680001</v>
          </cell>
          <cell r="W41">
            <v>75.138106716898491</v>
          </cell>
        </row>
        <row r="42">
          <cell r="A42">
            <v>3.3107526881720002</v>
          </cell>
          <cell r="B42">
            <v>58.642373112625513</v>
          </cell>
          <cell r="D42">
            <v>2.565200391007</v>
          </cell>
          <cell r="E42">
            <v>74.521095562308773</v>
          </cell>
          <cell r="G42">
            <v>3.7866080156400002</v>
          </cell>
          <cell r="H42">
            <v>56.444187050964878</v>
          </cell>
          <cell r="M42">
            <v>3.2585532746819998</v>
          </cell>
          <cell r="N42">
            <v>58.851170216198703</v>
          </cell>
          <cell r="P42">
            <v>2.415444770283</v>
          </cell>
          <cell r="Q42">
            <v>74.054569144280919</v>
          </cell>
          <cell r="S42">
            <v>3.2765395894429998</v>
          </cell>
          <cell r="T42">
            <v>58.854383877422642</v>
          </cell>
          <cell r="V42">
            <v>2.4003910068429999</v>
          </cell>
          <cell r="W42">
            <v>75.536493297055188</v>
          </cell>
        </row>
        <row r="43">
          <cell r="A43">
            <v>2.0176930596289999</v>
          </cell>
          <cell r="B43">
            <v>64.370033179285528</v>
          </cell>
          <cell r="D43">
            <v>1.8101661779080001</v>
          </cell>
          <cell r="E43">
            <v>75.792525785612526</v>
          </cell>
          <cell r="G43">
            <v>2.5324535679369999</v>
          </cell>
          <cell r="H43">
            <v>61.813265481320613</v>
          </cell>
          <cell r="J43">
            <v>1.735679374389</v>
          </cell>
          <cell r="K43">
            <v>76.50173831114742</v>
          </cell>
          <cell r="M43">
            <v>2.0036168132940002</v>
          </cell>
          <cell r="N43">
            <v>64.640490118660281</v>
          </cell>
          <cell r="P43">
            <v>1.62541544477</v>
          </cell>
          <cell r="Q43">
            <v>72.612463802000093</v>
          </cell>
          <cell r="S43">
            <v>2.0007820136849999</v>
          </cell>
          <cell r="T43">
            <v>64.390093187299343</v>
          </cell>
          <cell r="V43">
            <v>1.539198435973</v>
          </cell>
          <cell r="W43">
            <v>77.219440429673028</v>
          </cell>
        </row>
        <row r="44">
          <cell r="A44">
            <v>0.84086021505399999</v>
          </cell>
          <cell r="B44">
            <v>72.899310474778417</v>
          </cell>
          <cell r="D44">
            <v>0.77448680351900001</v>
          </cell>
          <cell r="E44">
            <v>79.070601654819313</v>
          </cell>
          <cell r="G44">
            <v>1.3043010752690001</v>
          </cell>
          <cell r="H44">
            <v>68.917342670804643</v>
          </cell>
          <cell r="J44">
            <v>0.74017595307899997</v>
          </cell>
          <cell r="K44">
            <v>79.411361223289944</v>
          </cell>
          <cell r="M44">
            <v>0.812316715543</v>
          </cell>
          <cell r="N44">
            <v>73.552802204050209</v>
          </cell>
          <cell r="P44">
            <v>0.71769305962899999</v>
          </cell>
          <cell r="Q44">
            <v>73.620805734374798</v>
          </cell>
          <cell r="S44">
            <v>0.81700879765400003</v>
          </cell>
          <cell r="T44">
            <v>72.809847651102729</v>
          </cell>
          <cell r="V44">
            <v>0.68719452590399999</v>
          </cell>
          <cell r="W44">
            <v>80.237907299015461</v>
          </cell>
        </row>
        <row r="45">
          <cell r="A45">
            <v>0.240566959922</v>
          </cell>
          <cell r="B45">
            <v>73.66397589828199</v>
          </cell>
          <cell r="D45">
            <v>0.183186705767</v>
          </cell>
          <cell r="E45">
            <v>79.881065020103861</v>
          </cell>
          <cell r="G45">
            <v>0.67429130009799998</v>
          </cell>
          <cell r="H45">
            <v>74.684361849210291</v>
          </cell>
          <cell r="J45">
            <v>0.181231671554</v>
          </cell>
          <cell r="K45">
            <v>80.591059990454767</v>
          </cell>
          <cell r="M45">
            <v>0.23020527859199999</v>
          </cell>
          <cell r="N45">
            <v>76.684929760103714</v>
          </cell>
          <cell r="P45">
            <v>0.17165200390999999</v>
          </cell>
          <cell r="Q45">
            <v>79.183402087047838</v>
          </cell>
          <cell r="S45">
            <v>0.23108504398800001</v>
          </cell>
          <cell r="T45">
            <v>75.717513777825587</v>
          </cell>
          <cell r="V45">
            <v>0.16383186705800001</v>
          </cell>
          <cell r="W45">
            <v>80.303157856662438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Almeria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6"/>
  <sheetViews>
    <sheetView workbookViewId="0">
      <selection activeCell="A33" sqref="A4:XFD33"/>
    </sheetView>
  </sheetViews>
  <sheetFormatPr baseColWidth="10" defaultRowHeight="15" x14ac:dyDescent="0.25"/>
  <cols>
    <col min="1" max="1" width="10.7109375" bestFit="1" customWidth="1"/>
    <col min="2" max="2" width="9.5703125" bestFit="1" customWidth="1"/>
    <col min="3" max="3" width="9.28515625" bestFit="1" customWidth="1"/>
    <col min="4" max="4" width="9.85546875" bestFit="1" customWidth="1"/>
    <col min="5" max="5" width="12.7109375" bestFit="1" customWidth="1"/>
    <col min="6" max="6" width="12.42578125" bestFit="1" customWidth="1"/>
    <col min="7" max="7" width="13" bestFit="1" customWidth="1"/>
    <col min="8" max="8" width="8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8</v>
      </c>
      <c r="C2" t="s">
        <v>8</v>
      </c>
      <c r="D2" t="s">
        <v>8</v>
      </c>
      <c r="E2" t="s">
        <v>9</v>
      </c>
      <c r="F2" t="s">
        <v>9</v>
      </c>
      <c r="G2" t="s">
        <v>9</v>
      </c>
      <c r="H2" t="s">
        <v>10</v>
      </c>
    </row>
    <row r="3" spans="1:8" x14ac:dyDescent="0.25">
      <c r="A3" s="1">
        <v>43404</v>
      </c>
      <c r="B3">
        <v>16.600000000000001</v>
      </c>
      <c r="C3">
        <v>9.1999999999999993</v>
      </c>
      <c r="D3">
        <v>13.3</v>
      </c>
      <c r="E3">
        <v>93.6</v>
      </c>
      <c r="F3">
        <v>46.6</v>
      </c>
      <c r="G3">
        <v>65.099999999999994</v>
      </c>
      <c r="H3">
        <v>14.3</v>
      </c>
    </row>
    <row r="4" spans="1:8" x14ac:dyDescent="0.25">
      <c r="A4" s="1">
        <v>43403</v>
      </c>
      <c r="B4">
        <v>15.7</v>
      </c>
      <c r="C4">
        <v>9.9</v>
      </c>
      <c r="D4">
        <v>12.6</v>
      </c>
      <c r="E4">
        <v>94.7</v>
      </c>
      <c r="F4">
        <v>40.5</v>
      </c>
      <c r="G4">
        <v>74.2</v>
      </c>
      <c r="H4">
        <v>4.8</v>
      </c>
    </row>
    <row r="5" spans="1:8" x14ac:dyDescent="0.25">
      <c r="A5" s="1">
        <v>43402</v>
      </c>
      <c r="B5">
        <v>17.899999999999999</v>
      </c>
      <c r="C5">
        <v>9.5</v>
      </c>
      <c r="D5">
        <v>14.1</v>
      </c>
      <c r="E5">
        <v>48.4</v>
      </c>
      <c r="F5">
        <v>23.7</v>
      </c>
      <c r="G5">
        <v>35.1</v>
      </c>
      <c r="H5">
        <v>15.6</v>
      </c>
    </row>
    <row r="6" spans="1:8" x14ac:dyDescent="0.25">
      <c r="A6" s="1">
        <v>43401</v>
      </c>
      <c r="B6">
        <v>17.399999999999999</v>
      </c>
      <c r="C6">
        <v>12.1</v>
      </c>
      <c r="D6">
        <v>14.8</v>
      </c>
      <c r="E6">
        <v>46.1</v>
      </c>
      <c r="F6">
        <v>31.1</v>
      </c>
      <c r="G6">
        <v>37.5</v>
      </c>
      <c r="H6">
        <v>7.6</v>
      </c>
    </row>
    <row r="7" spans="1:8" x14ac:dyDescent="0.25">
      <c r="A7" s="1">
        <v>43400</v>
      </c>
      <c r="B7">
        <v>23.7</v>
      </c>
      <c r="C7">
        <v>16.3</v>
      </c>
      <c r="D7">
        <v>19.899999999999999</v>
      </c>
      <c r="E7">
        <v>91.2</v>
      </c>
      <c r="F7">
        <v>40.299999999999997</v>
      </c>
      <c r="G7">
        <v>69.099999999999994</v>
      </c>
      <c r="H7">
        <v>11.7</v>
      </c>
    </row>
    <row r="8" spans="1:8" x14ac:dyDescent="0.25">
      <c r="A8" s="1">
        <v>43399</v>
      </c>
      <c r="B8">
        <v>23</v>
      </c>
      <c r="C8">
        <v>12.7</v>
      </c>
      <c r="D8">
        <v>18.399999999999999</v>
      </c>
      <c r="E8">
        <v>91.2</v>
      </c>
      <c r="F8">
        <v>50.2</v>
      </c>
      <c r="G8">
        <v>69.7</v>
      </c>
      <c r="H8">
        <v>11.4</v>
      </c>
    </row>
    <row r="9" spans="1:8" x14ac:dyDescent="0.25">
      <c r="A9" s="1">
        <v>43398</v>
      </c>
      <c r="B9">
        <v>23.2</v>
      </c>
      <c r="C9">
        <v>13.7</v>
      </c>
      <c r="D9">
        <v>18</v>
      </c>
      <c r="E9">
        <v>93.6</v>
      </c>
      <c r="F9">
        <v>58.3</v>
      </c>
      <c r="G9">
        <v>75.2</v>
      </c>
      <c r="H9">
        <v>15.8</v>
      </c>
    </row>
    <row r="10" spans="1:8" x14ac:dyDescent="0.25">
      <c r="A10" s="1">
        <v>43397</v>
      </c>
      <c r="B10">
        <v>23.6</v>
      </c>
      <c r="C10">
        <v>14.7</v>
      </c>
      <c r="D10">
        <v>19.3</v>
      </c>
      <c r="E10">
        <v>93.1</v>
      </c>
      <c r="F10">
        <v>54.7</v>
      </c>
      <c r="G10">
        <v>72.400000000000006</v>
      </c>
      <c r="H10">
        <v>15.4</v>
      </c>
    </row>
    <row r="11" spans="1:8" x14ac:dyDescent="0.25">
      <c r="A11" s="1">
        <v>43396</v>
      </c>
      <c r="B11">
        <v>25.9</v>
      </c>
      <c r="C11">
        <v>18.399999999999999</v>
      </c>
      <c r="D11">
        <v>21.5</v>
      </c>
      <c r="E11">
        <v>74.2</v>
      </c>
      <c r="F11">
        <v>48.6</v>
      </c>
      <c r="G11">
        <v>62.6</v>
      </c>
      <c r="H11">
        <v>12</v>
      </c>
    </row>
    <row r="12" spans="1:8" x14ac:dyDescent="0.25">
      <c r="A12" s="1">
        <v>43395</v>
      </c>
      <c r="B12">
        <v>25.3</v>
      </c>
      <c r="C12">
        <v>18.2</v>
      </c>
      <c r="D12">
        <v>21.4</v>
      </c>
      <c r="E12">
        <v>86</v>
      </c>
      <c r="F12">
        <v>44.7</v>
      </c>
      <c r="G12">
        <v>66.3</v>
      </c>
      <c r="H12">
        <v>15.6</v>
      </c>
    </row>
    <row r="13" spans="1:8" x14ac:dyDescent="0.25">
      <c r="A13" s="1">
        <v>43394</v>
      </c>
      <c r="B13">
        <v>26.9</v>
      </c>
      <c r="C13">
        <v>19.399999999999999</v>
      </c>
      <c r="D13">
        <v>23.1</v>
      </c>
      <c r="E13">
        <v>79.400000000000006</v>
      </c>
      <c r="F13">
        <v>50</v>
      </c>
      <c r="G13">
        <v>62.4</v>
      </c>
      <c r="H13">
        <v>13.6</v>
      </c>
    </row>
    <row r="14" spans="1:8" x14ac:dyDescent="0.25">
      <c r="A14" s="1">
        <v>43393</v>
      </c>
      <c r="B14">
        <v>23.2</v>
      </c>
      <c r="C14">
        <v>17.600000000000001</v>
      </c>
      <c r="D14">
        <v>21</v>
      </c>
      <c r="E14">
        <v>71.2</v>
      </c>
      <c r="F14">
        <v>53.1</v>
      </c>
      <c r="G14">
        <v>62</v>
      </c>
      <c r="H14">
        <v>2.8</v>
      </c>
    </row>
    <row r="15" spans="1:8" x14ac:dyDescent="0.25">
      <c r="A15" s="1">
        <v>43392</v>
      </c>
      <c r="B15">
        <v>21.5</v>
      </c>
      <c r="C15">
        <v>13</v>
      </c>
      <c r="D15">
        <v>16.5</v>
      </c>
      <c r="E15">
        <v>90.1</v>
      </c>
      <c r="F15">
        <v>48.5</v>
      </c>
      <c r="G15">
        <v>67.2</v>
      </c>
      <c r="H15">
        <v>7.9</v>
      </c>
    </row>
    <row r="16" spans="1:8" x14ac:dyDescent="0.25">
      <c r="A16" s="1">
        <v>43391</v>
      </c>
      <c r="B16">
        <v>24.1</v>
      </c>
      <c r="C16">
        <v>12.3</v>
      </c>
      <c r="D16">
        <v>16.7</v>
      </c>
      <c r="E16">
        <v>93</v>
      </c>
      <c r="F16">
        <v>57.6</v>
      </c>
      <c r="G16">
        <v>78.8</v>
      </c>
      <c r="H16">
        <v>6.3</v>
      </c>
    </row>
    <row r="17" spans="1:8" x14ac:dyDescent="0.25">
      <c r="A17" s="1">
        <v>43390</v>
      </c>
      <c r="B17">
        <v>23.8</v>
      </c>
      <c r="C17">
        <v>14.7</v>
      </c>
      <c r="D17">
        <v>19.3</v>
      </c>
      <c r="E17">
        <v>93.5</v>
      </c>
      <c r="F17">
        <v>51.6</v>
      </c>
      <c r="G17">
        <v>72.400000000000006</v>
      </c>
      <c r="H17">
        <v>17</v>
      </c>
    </row>
    <row r="18" spans="1:8" x14ac:dyDescent="0.25">
      <c r="A18" s="1">
        <v>43389</v>
      </c>
      <c r="B18">
        <v>24.3</v>
      </c>
      <c r="C18">
        <v>15.7</v>
      </c>
      <c r="D18">
        <v>18.8</v>
      </c>
      <c r="E18">
        <v>96.6</v>
      </c>
      <c r="F18">
        <v>40.9</v>
      </c>
      <c r="G18">
        <v>74.599999999999994</v>
      </c>
      <c r="H18">
        <v>11.3</v>
      </c>
    </row>
    <row r="19" spans="1:8" x14ac:dyDescent="0.25">
      <c r="A19" s="1">
        <v>43388</v>
      </c>
      <c r="B19">
        <v>23</v>
      </c>
      <c r="C19">
        <v>15.3</v>
      </c>
      <c r="D19">
        <v>19.3</v>
      </c>
      <c r="E19">
        <v>91.1</v>
      </c>
      <c r="F19">
        <v>33.9</v>
      </c>
      <c r="G19">
        <v>50.2</v>
      </c>
      <c r="H19">
        <v>16.7</v>
      </c>
    </row>
    <row r="20" spans="1:8" x14ac:dyDescent="0.25">
      <c r="A20" s="1">
        <v>43387</v>
      </c>
      <c r="B20">
        <v>23.7</v>
      </c>
      <c r="C20">
        <v>17.8</v>
      </c>
      <c r="D20">
        <v>20.3</v>
      </c>
      <c r="E20">
        <v>96</v>
      </c>
      <c r="F20">
        <v>38.799999999999997</v>
      </c>
      <c r="G20">
        <v>70.099999999999994</v>
      </c>
      <c r="H20">
        <v>8.6999999999999993</v>
      </c>
    </row>
    <row r="21" spans="1:8" x14ac:dyDescent="0.25">
      <c r="A21" s="1">
        <v>43386</v>
      </c>
      <c r="B21">
        <v>28.3</v>
      </c>
      <c r="C21">
        <v>18.899999999999999</v>
      </c>
      <c r="D21">
        <v>22.9</v>
      </c>
      <c r="E21">
        <v>85.8</v>
      </c>
      <c r="F21">
        <v>52.6</v>
      </c>
      <c r="G21">
        <v>70.599999999999994</v>
      </c>
      <c r="H21">
        <v>17.5</v>
      </c>
    </row>
    <row r="22" spans="1:8" x14ac:dyDescent="0.25">
      <c r="A22" s="1">
        <v>43385</v>
      </c>
      <c r="B22">
        <v>27</v>
      </c>
      <c r="C22">
        <v>17.2</v>
      </c>
      <c r="D22">
        <v>21.6</v>
      </c>
      <c r="E22">
        <v>91.8</v>
      </c>
      <c r="F22">
        <v>55</v>
      </c>
      <c r="G22">
        <v>78.2</v>
      </c>
      <c r="H22">
        <v>17.3</v>
      </c>
    </row>
    <row r="23" spans="1:8" x14ac:dyDescent="0.25">
      <c r="A23" s="1">
        <v>43384</v>
      </c>
      <c r="B23">
        <v>25.3</v>
      </c>
      <c r="C23">
        <v>18.8</v>
      </c>
      <c r="D23">
        <v>21.4</v>
      </c>
      <c r="E23">
        <v>91.2</v>
      </c>
      <c r="F23">
        <v>53.5</v>
      </c>
      <c r="G23">
        <v>75.900000000000006</v>
      </c>
      <c r="H23">
        <v>10.6</v>
      </c>
    </row>
    <row r="24" spans="1:8" x14ac:dyDescent="0.25">
      <c r="A24" s="1">
        <v>43383</v>
      </c>
      <c r="B24">
        <v>25.6</v>
      </c>
      <c r="C24">
        <v>17.8</v>
      </c>
      <c r="D24">
        <v>21.2</v>
      </c>
      <c r="E24">
        <v>91.4</v>
      </c>
      <c r="F24">
        <v>50.3</v>
      </c>
      <c r="G24">
        <v>67.900000000000006</v>
      </c>
      <c r="H24">
        <v>18</v>
      </c>
    </row>
    <row r="25" spans="1:8" x14ac:dyDescent="0.25">
      <c r="A25" s="1">
        <v>43382</v>
      </c>
      <c r="B25">
        <v>25.2</v>
      </c>
      <c r="C25">
        <v>18.2</v>
      </c>
      <c r="D25">
        <v>20.2</v>
      </c>
      <c r="E25">
        <v>93.4</v>
      </c>
      <c r="F25">
        <v>52.5</v>
      </c>
      <c r="G25">
        <v>66.099999999999994</v>
      </c>
      <c r="H25">
        <v>9.1</v>
      </c>
    </row>
    <row r="26" spans="1:8" x14ac:dyDescent="0.25">
      <c r="A26" s="1">
        <v>43381</v>
      </c>
      <c r="B26">
        <v>27.1</v>
      </c>
      <c r="C26">
        <v>19.7</v>
      </c>
      <c r="D26">
        <v>22.7</v>
      </c>
      <c r="E26">
        <v>76.099999999999994</v>
      </c>
      <c r="F26">
        <v>46.1</v>
      </c>
      <c r="G26">
        <v>61.9</v>
      </c>
      <c r="H26">
        <v>15.3</v>
      </c>
    </row>
    <row r="27" spans="1:8" x14ac:dyDescent="0.25">
      <c r="A27" s="1">
        <v>43380</v>
      </c>
      <c r="B27">
        <v>27.7</v>
      </c>
      <c r="C27">
        <v>17.3</v>
      </c>
      <c r="D27">
        <v>22.5</v>
      </c>
      <c r="E27">
        <v>90</v>
      </c>
      <c r="F27">
        <v>43.7</v>
      </c>
      <c r="G27">
        <v>69.7</v>
      </c>
      <c r="H27">
        <v>18.399999999999999</v>
      </c>
    </row>
    <row r="28" spans="1:8" x14ac:dyDescent="0.25">
      <c r="A28" s="1">
        <v>43379</v>
      </c>
      <c r="B28">
        <v>25.9</v>
      </c>
      <c r="C28">
        <v>17.8</v>
      </c>
      <c r="D28">
        <v>21.7</v>
      </c>
      <c r="E28">
        <v>90</v>
      </c>
      <c r="F28">
        <v>52</v>
      </c>
      <c r="G28">
        <v>68.599999999999994</v>
      </c>
      <c r="H28">
        <v>18.8</v>
      </c>
    </row>
    <row r="29" spans="1:8" x14ac:dyDescent="0.25">
      <c r="A29" s="1">
        <v>43378</v>
      </c>
      <c r="B29">
        <v>26.7</v>
      </c>
      <c r="C29">
        <v>17.899999999999999</v>
      </c>
      <c r="D29">
        <v>21.8</v>
      </c>
      <c r="E29">
        <v>75.7</v>
      </c>
      <c r="F29">
        <v>46.5</v>
      </c>
      <c r="G29">
        <v>64</v>
      </c>
      <c r="H29">
        <v>18.8</v>
      </c>
    </row>
    <row r="30" spans="1:8" x14ac:dyDescent="0.25">
      <c r="A30" s="1">
        <v>43377</v>
      </c>
      <c r="B30">
        <v>25.4</v>
      </c>
      <c r="C30">
        <v>16.899999999999999</v>
      </c>
      <c r="D30">
        <v>21.3</v>
      </c>
      <c r="E30">
        <v>80.2</v>
      </c>
      <c r="F30">
        <v>40.700000000000003</v>
      </c>
      <c r="G30">
        <v>61.8</v>
      </c>
      <c r="H30">
        <v>19.100000000000001</v>
      </c>
    </row>
    <row r="31" spans="1:8" x14ac:dyDescent="0.25">
      <c r="A31" s="1">
        <v>43376</v>
      </c>
      <c r="B31">
        <v>25.7</v>
      </c>
      <c r="C31">
        <v>17.2</v>
      </c>
      <c r="D31">
        <v>21.2</v>
      </c>
      <c r="E31">
        <v>81.900000000000006</v>
      </c>
      <c r="F31">
        <v>51.5</v>
      </c>
      <c r="G31">
        <v>65</v>
      </c>
      <c r="H31">
        <v>19</v>
      </c>
    </row>
    <row r="32" spans="1:8" x14ac:dyDescent="0.25">
      <c r="A32" s="1">
        <v>43375</v>
      </c>
      <c r="B32">
        <v>29.1</v>
      </c>
      <c r="C32">
        <v>19.5</v>
      </c>
      <c r="D32">
        <v>23.1</v>
      </c>
      <c r="E32">
        <v>75.099999999999994</v>
      </c>
      <c r="F32">
        <v>40.9</v>
      </c>
      <c r="G32">
        <v>58.8</v>
      </c>
      <c r="H32">
        <v>16.5</v>
      </c>
    </row>
    <row r="33" spans="1:8" x14ac:dyDescent="0.25">
      <c r="A33" s="1">
        <v>43374</v>
      </c>
      <c r="B33">
        <v>26.4</v>
      </c>
      <c r="C33">
        <v>18.600000000000001</v>
      </c>
      <c r="D33">
        <v>22.2</v>
      </c>
      <c r="E33">
        <v>85.2</v>
      </c>
      <c r="F33">
        <v>59.8</v>
      </c>
      <c r="G33">
        <v>75.3</v>
      </c>
      <c r="H33">
        <v>12.2</v>
      </c>
    </row>
    <row r="34" spans="1:8" x14ac:dyDescent="0.25">
      <c r="A34" s="1">
        <v>43373</v>
      </c>
      <c r="B34">
        <v>25.9</v>
      </c>
      <c r="C34">
        <v>17.600000000000001</v>
      </c>
      <c r="D34">
        <v>22</v>
      </c>
      <c r="E34">
        <v>84.9</v>
      </c>
      <c r="F34">
        <v>56.4</v>
      </c>
      <c r="G34">
        <v>71.2</v>
      </c>
      <c r="H34">
        <v>19.399999999999999</v>
      </c>
    </row>
    <row r="35" spans="1:8" x14ac:dyDescent="0.25">
      <c r="A35" s="1">
        <v>43372</v>
      </c>
      <c r="B35">
        <v>25.9</v>
      </c>
      <c r="C35">
        <v>17.7</v>
      </c>
      <c r="D35">
        <v>21.8</v>
      </c>
      <c r="E35">
        <v>82.1</v>
      </c>
      <c r="F35">
        <v>53.6</v>
      </c>
      <c r="G35">
        <v>65.8</v>
      </c>
      <c r="H35">
        <v>20.399999999999999</v>
      </c>
    </row>
    <row r="36" spans="1:8" x14ac:dyDescent="0.25">
      <c r="A36" s="1">
        <v>43371</v>
      </c>
      <c r="B36">
        <v>29</v>
      </c>
      <c r="C36">
        <v>19.100000000000001</v>
      </c>
      <c r="D36">
        <v>23.5</v>
      </c>
      <c r="E36">
        <v>70</v>
      </c>
      <c r="F36">
        <v>41.7</v>
      </c>
      <c r="G36">
        <v>57.7</v>
      </c>
      <c r="H36">
        <v>18.399999999999999</v>
      </c>
    </row>
    <row r="37" spans="1:8" x14ac:dyDescent="0.25">
      <c r="A37" s="1">
        <v>43370</v>
      </c>
      <c r="B37">
        <v>29.8</v>
      </c>
      <c r="C37">
        <v>22</v>
      </c>
      <c r="D37">
        <v>25.4</v>
      </c>
      <c r="E37">
        <v>80.3</v>
      </c>
      <c r="F37">
        <v>34.200000000000003</v>
      </c>
      <c r="G37">
        <v>53.4</v>
      </c>
      <c r="H37">
        <v>17.899999999999999</v>
      </c>
    </row>
    <row r="38" spans="1:8" x14ac:dyDescent="0.25">
      <c r="A38" s="1">
        <v>43369</v>
      </c>
      <c r="B38">
        <v>31.3</v>
      </c>
      <c r="C38">
        <v>23.7</v>
      </c>
      <c r="D38">
        <v>26.6</v>
      </c>
      <c r="E38">
        <v>71.3</v>
      </c>
      <c r="F38">
        <v>37.799999999999997</v>
      </c>
      <c r="G38">
        <v>55.1</v>
      </c>
      <c r="H38">
        <v>19.600000000000001</v>
      </c>
    </row>
    <row r="39" spans="1:8" x14ac:dyDescent="0.25">
      <c r="A39" s="1">
        <v>43368</v>
      </c>
      <c r="B39">
        <v>32.200000000000003</v>
      </c>
      <c r="C39">
        <v>20</v>
      </c>
      <c r="D39">
        <v>26.6</v>
      </c>
      <c r="E39">
        <v>73.5</v>
      </c>
      <c r="F39">
        <v>40.799999999999997</v>
      </c>
      <c r="G39">
        <v>53.3</v>
      </c>
      <c r="H39">
        <v>20.100000000000001</v>
      </c>
    </row>
    <row r="40" spans="1:8" x14ac:dyDescent="0.25">
      <c r="A40" s="1">
        <v>43367</v>
      </c>
      <c r="B40">
        <v>34.700000000000003</v>
      </c>
      <c r="C40">
        <v>20.5</v>
      </c>
      <c r="D40">
        <v>26.9</v>
      </c>
      <c r="E40">
        <v>69.5</v>
      </c>
      <c r="F40">
        <v>21.3</v>
      </c>
      <c r="G40">
        <v>44.6</v>
      </c>
      <c r="H40">
        <v>21.1</v>
      </c>
    </row>
    <row r="41" spans="1:8" x14ac:dyDescent="0.25">
      <c r="A41" s="1">
        <v>43366</v>
      </c>
      <c r="B41">
        <v>34.1</v>
      </c>
      <c r="C41">
        <v>22.2</v>
      </c>
      <c r="D41">
        <v>28.2</v>
      </c>
      <c r="E41">
        <v>52.5</v>
      </c>
      <c r="F41">
        <v>20.8</v>
      </c>
      <c r="G41">
        <v>36.1</v>
      </c>
      <c r="H41">
        <v>21.4</v>
      </c>
    </row>
    <row r="42" spans="1:8" x14ac:dyDescent="0.25">
      <c r="A42" s="1">
        <v>43365</v>
      </c>
      <c r="B42">
        <v>30.2</v>
      </c>
      <c r="C42">
        <v>19.3</v>
      </c>
      <c r="D42">
        <v>24.6</v>
      </c>
      <c r="E42">
        <v>92.2</v>
      </c>
      <c r="F42">
        <v>40</v>
      </c>
      <c r="G42">
        <v>66.8</v>
      </c>
      <c r="H42">
        <v>20.8</v>
      </c>
    </row>
    <row r="43" spans="1:8" x14ac:dyDescent="0.25">
      <c r="A43" s="1">
        <v>43364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5">
      <c r="A44" s="1">
        <v>43363</v>
      </c>
    </row>
    <row r="45" spans="1:8" x14ac:dyDescent="0.25">
      <c r="A45" s="1">
        <v>43362</v>
      </c>
    </row>
    <row r="46" spans="1:8" x14ac:dyDescent="0.25">
      <c r="A46" s="1">
        <v>43361</v>
      </c>
    </row>
    <row r="47" spans="1:8" x14ac:dyDescent="0.25">
      <c r="A47" s="1">
        <v>43360</v>
      </c>
      <c r="B47">
        <v>31.1</v>
      </c>
      <c r="C47">
        <v>24</v>
      </c>
      <c r="D47">
        <v>27.2</v>
      </c>
      <c r="E47">
        <v>77.2</v>
      </c>
      <c r="F47">
        <v>49.1</v>
      </c>
      <c r="G47">
        <v>59.1</v>
      </c>
      <c r="H47">
        <v>14</v>
      </c>
    </row>
    <row r="48" spans="1:8" x14ac:dyDescent="0.25">
      <c r="A48" s="1">
        <v>43359</v>
      </c>
      <c r="B48">
        <v>31.7</v>
      </c>
      <c r="C48">
        <v>22.8</v>
      </c>
      <c r="D48">
        <v>26</v>
      </c>
      <c r="E48">
        <v>80.7</v>
      </c>
      <c r="F48">
        <v>40.700000000000003</v>
      </c>
      <c r="G48">
        <v>62.2</v>
      </c>
      <c r="H48">
        <v>16.100000000000001</v>
      </c>
    </row>
    <row r="49" spans="1:8" x14ac:dyDescent="0.25">
      <c r="A49" s="1">
        <v>43358</v>
      </c>
      <c r="B49">
        <v>30.4</v>
      </c>
      <c r="C49">
        <v>23.3</v>
      </c>
      <c r="D49">
        <v>25.7</v>
      </c>
      <c r="E49">
        <v>83.8</v>
      </c>
      <c r="F49">
        <v>42.5</v>
      </c>
      <c r="G49">
        <v>65.099999999999994</v>
      </c>
      <c r="H49">
        <v>16.3</v>
      </c>
    </row>
    <row r="50" spans="1:8" x14ac:dyDescent="0.25">
      <c r="A50" s="1">
        <v>43357</v>
      </c>
      <c r="B50">
        <v>32</v>
      </c>
      <c r="C50">
        <v>22.7</v>
      </c>
      <c r="D50">
        <v>26</v>
      </c>
      <c r="E50">
        <v>91.6</v>
      </c>
      <c r="F50">
        <v>46</v>
      </c>
      <c r="G50">
        <v>70.8</v>
      </c>
      <c r="H50">
        <v>20</v>
      </c>
    </row>
    <row r="51" spans="1:8" x14ac:dyDescent="0.25">
      <c r="A51" s="1">
        <v>43356</v>
      </c>
      <c r="B51">
        <v>27.9</v>
      </c>
      <c r="C51">
        <v>21.3</v>
      </c>
      <c r="D51">
        <v>24.4</v>
      </c>
      <c r="E51">
        <v>94.2</v>
      </c>
      <c r="F51">
        <v>70.099999999999994</v>
      </c>
      <c r="G51">
        <v>85.4</v>
      </c>
      <c r="H51">
        <v>18.8</v>
      </c>
    </row>
    <row r="52" spans="1:8" x14ac:dyDescent="0.25">
      <c r="A52" s="1">
        <v>43355</v>
      </c>
      <c r="B52">
        <v>33.200000000000003</v>
      </c>
      <c r="C52">
        <v>23.8</v>
      </c>
      <c r="D52">
        <v>27.1</v>
      </c>
      <c r="E52">
        <v>89.7</v>
      </c>
      <c r="F52">
        <v>42.9</v>
      </c>
      <c r="G52">
        <v>65.2</v>
      </c>
      <c r="H52">
        <v>16.8</v>
      </c>
    </row>
    <row r="53" spans="1:8" x14ac:dyDescent="0.25">
      <c r="A53" s="1">
        <v>43354</v>
      </c>
      <c r="B53">
        <v>30.4</v>
      </c>
      <c r="C53">
        <v>23.5</v>
      </c>
      <c r="D53">
        <v>26.8</v>
      </c>
      <c r="E53">
        <v>79.2</v>
      </c>
      <c r="F53">
        <v>46.8</v>
      </c>
      <c r="G53">
        <v>57.2</v>
      </c>
      <c r="H53">
        <v>9</v>
      </c>
    </row>
    <row r="54" spans="1:8" x14ac:dyDescent="0.25">
      <c r="A54" s="1">
        <v>43353</v>
      </c>
      <c r="B54">
        <v>30.4</v>
      </c>
      <c r="C54">
        <v>20.8</v>
      </c>
      <c r="D54">
        <v>25.8</v>
      </c>
      <c r="E54">
        <v>98.3</v>
      </c>
      <c r="F54">
        <v>45.4</v>
      </c>
      <c r="G54">
        <v>59.9</v>
      </c>
      <c r="H54">
        <v>17.899999999999999</v>
      </c>
    </row>
    <row r="55" spans="1:8" x14ac:dyDescent="0.25">
      <c r="A55" s="1">
        <v>43352</v>
      </c>
      <c r="B55">
        <v>29.9</v>
      </c>
      <c r="C55">
        <v>21.2</v>
      </c>
      <c r="D55">
        <v>24.3</v>
      </c>
      <c r="E55">
        <v>98.2</v>
      </c>
      <c r="F55">
        <v>47.5</v>
      </c>
      <c r="G55">
        <v>69.7</v>
      </c>
      <c r="H55">
        <v>9.1999999999999993</v>
      </c>
    </row>
    <row r="56" spans="1:8" x14ac:dyDescent="0.25">
      <c r="A56" s="1">
        <v>43351</v>
      </c>
      <c r="B56">
        <v>31</v>
      </c>
      <c r="C56">
        <v>19.2</v>
      </c>
      <c r="D56">
        <v>24.6</v>
      </c>
      <c r="E56">
        <v>90.8</v>
      </c>
      <c r="F56">
        <v>36.6</v>
      </c>
      <c r="G56">
        <v>59.2</v>
      </c>
      <c r="H56">
        <v>13.8</v>
      </c>
    </row>
    <row r="57" spans="1:8" x14ac:dyDescent="0.25">
      <c r="A57" s="1">
        <v>43350</v>
      </c>
      <c r="B57">
        <v>27.7</v>
      </c>
      <c r="C57">
        <v>19.7</v>
      </c>
      <c r="D57">
        <v>24.8</v>
      </c>
      <c r="E57">
        <v>89.3</v>
      </c>
      <c r="F57">
        <v>39.6</v>
      </c>
      <c r="G57">
        <v>65.8</v>
      </c>
      <c r="H57">
        <v>23.2</v>
      </c>
    </row>
    <row r="58" spans="1:8" x14ac:dyDescent="0.25">
      <c r="A58" s="1">
        <v>43349</v>
      </c>
      <c r="B58">
        <v>28.3</v>
      </c>
      <c r="C58">
        <v>17.2</v>
      </c>
      <c r="D58">
        <v>23.5</v>
      </c>
      <c r="E58">
        <v>87.7</v>
      </c>
      <c r="F58">
        <v>51</v>
      </c>
      <c r="G58">
        <v>72.599999999999994</v>
      </c>
      <c r="H58">
        <v>23</v>
      </c>
    </row>
    <row r="59" spans="1:8" x14ac:dyDescent="0.25">
      <c r="A59" s="1">
        <v>43348</v>
      </c>
      <c r="B59">
        <v>28.9</v>
      </c>
      <c r="C59">
        <v>20.100000000000001</v>
      </c>
      <c r="D59">
        <v>24.1</v>
      </c>
      <c r="E59">
        <v>85.8</v>
      </c>
      <c r="F59">
        <v>39.200000000000003</v>
      </c>
      <c r="G59">
        <v>67.3</v>
      </c>
      <c r="H59">
        <v>24.4</v>
      </c>
    </row>
    <row r="60" spans="1:8" x14ac:dyDescent="0.25">
      <c r="A60" s="1">
        <v>43347</v>
      </c>
      <c r="B60">
        <v>29.3</v>
      </c>
      <c r="C60">
        <v>20.9</v>
      </c>
      <c r="D60">
        <v>24.8</v>
      </c>
      <c r="E60">
        <v>91.9</v>
      </c>
      <c r="F60">
        <v>53.4</v>
      </c>
      <c r="G60">
        <v>73</v>
      </c>
      <c r="H60">
        <v>23</v>
      </c>
    </row>
    <row r="61" spans="1:8" x14ac:dyDescent="0.25">
      <c r="A61" s="1">
        <v>43346</v>
      </c>
      <c r="B61">
        <v>30.5</v>
      </c>
      <c r="C61">
        <v>22.4</v>
      </c>
      <c r="D61">
        <v>25.7</v>
      </c>
      <c r="E61">
        <v>94.4</v>
      </c>
      <c r="F61">
        <v>56.2</v>
      </c>
      <c r="G61">
        <v>79</v>
      </c>
      <c r="H61">
        <v>21.3</v>
      </c>
    </row>
    <row r="62" spans="1:8" x14ac:dyDescent="0.25">
      <c r="A62" s="1">
        <v>43345</v>
      </c>
      <c r="B62">
        <v>31.5</v>
      </c>
      <c r="C62">
        <v>23.7</v>
      </c>
      <c r="D62">
        <v>26.9</v>
      </c>
      <c r="E62">
        <v>90.6</v>
      </c>
      <c r="F62">
        <v>45.4</v>
      </c>
      <c r="G62">
        <v>66.900000000000006</v>
      </c>
      <c r="H62">
        <v>21</v>
      </c>
    </row>
    <row r="63" spans="1:8" x14ac:dyDescent="0.25">
      <c r="A63" s="1">
        <v>43344</v>
      </c>
      <c r="B63">
        <v>34.5</v>
      </c>
      <c r="C63">
        <v>23.9</v>
      </c>
      <c r="D63">
        <v>28.4</v>
      </c>
      <c r="E63">
        <v>80.2</v>
      </c>
      <c r="F63">
        <v>37.6</v>
      </c>
      <c r="G63">
        <v>58.4</v>
      </c>
      <c r="H63">
        <v>23.4</v>
      </c>
    </row>
    <row r="64" spans="1:8" x14ac:dyDescent="0.25">
      <c r="A64" s="1">
        <v>43343</v>
      </c>
      <c r="B64">
        <v>33.200000000000003</v>
      </c>
      <c r="C64">
        <v>23.3</v>
      </c>
      <c r="D64">
        <v>28</v>
      </c>
      <c r="E64">
        <v>82.5</v>
      </c>
      <c r="F64">
        <v>44.1</v>
      </c>
      <c r="G64">
        <v>60.1</v>
      </c>
      <c r="H64">
        <v>23.4</v>
      </c>
    </row>
    <row r="65" spans="1:8" x14ac:dyDescent="0.25">
      <c r="A65" s="1">
        <v>43342</v>
      </c>
      <c r="B65">
        <v>33.799999999999997</v>
      </c>
      <c r="C65">
        <v>23.8</v>
      </c>
      <c r="D65">
        <v>28.5</v>
      </c>
      <c r="E65">
        <v>92.1</v>
      </c>
      <c r="F65">
        <v>33.4</v>
      </c>
      <c r="G65">
        <v>55.5</v>
      </c>
      <c r="H65">
        <v>23.5</v>
      </c>
    </row>
    <row r="66" spans="1:8" x14ac:dyDescent="0.25">
      <c r="A66" s="1">
        <v>43341</v>
      </c>
      <c r="B66">
        <v>29.3</v>
      </c>
      <c r="C66">
        <v>22.6</v>
      </c>
      <c r="D66">
        <v>25.9</v>
      </c>
      <c r="E66">
        <v>93.8</v>
      </c>
      <c r="F66">
        <v>56.9</v>
      </c>
      <c r="G66">
        <v>70.8</v>
      </c>
      <c r="H66">
        <v>23.5</v>
      </c>
    </row>
    <row r="67" spans="1:8" x14ac:dyDescent="0.25">
      <c r="A67" s="1">
        <v>43340</v>
      </c>
      <c r="B67">
        <v>37.200000000000003</v>
      </c>
      <c r="C67">
        <v>23.6</v>
      </c>
      <c r="D67">
        <v>29.6</v>
      </c>
      <c r="E67">
        <v>85.6</v>
      </c>
      <c r="F67">
        <v>28.3</v>
      </c>
      <c r="G67">
        <v>57.4</v>
      </c>
      <c r="H67">
        <v>24</v>
      </c>
    </row>
    <row r="68" spans="1:8" x14ac:dyDescent="0.25">
      <c r="A68" s="1">
        <v>43339</v>
      </c>
      <c r="B68">
        <v>35.9</v>
      </c>
      <c r="C68">
        <v>23</v>
      </c>
      <c r="D68">
        <v>28.8</v>
      </c>
      <c r="E68">
        <v>91.8</v>
      </c>
      <c r="F68">
        <v>34.799999999999997</v>
      </c>
      <c r="G68">
        <v>64.7</v>
      </c>
      <c r="H68">
        <v>24.7</v>
      </c>
    </row>
    <row r="69" spans="1:8" x14ac:dyDescent="0.25">
      <c r="A69" s="1">
        <v>43338</v>
      </c>
      <c r="B69">
        <v>34.799999999999997</v>
      </c>
      <c r="C69">
        <v>21.4</v>
      </c>
      <c r="D69">
        <v>27.4</v>
      </c>
      <c r="E69">
        <v>85</v>
      </c>
      <c r="F69">
        <v>37.6</v>
      </c>
      <c r="G69">
        <v>66</v>
      </c>
      <c r="H69">
        <v>24.8</v>
      </c>
    </row>
    <row r="70" spans="1:8" x14ac:dyDescent="0.25">
      <c r="A70" s="1">
        <v>43337</v>
      </c>
      <c r="B70">
        <v>31</v>
      </c>
      <c r="C70">
        <v>19.3</v>
      </c>
      <c r="D70">
        <v>25.3</v>
      </c>
      <c r="E70">
        <v>100</v>
      </c>
      <c r="F70">
        <v>49.3</v>
      </c>
      <c r="G70">
        <v>76.599999999999994</v>
      </c>
      <c r="H70">
        <v>24.5</v>
      </c>
    </row>
    <row r="71" spans="1:8" x14ac:dyDescent="0.25">
      <c r="A71" s="1">
        <v>43336</v>
      </c>
      <c r="B71">
        <v>29.3</v>
      </c>
      <c r="C71">
        <v>20.399999999999999</v>
      </c>
      <c r="D71">
        <v>25</v>
      </c>
      <c r="E71">
        <v>100</v>
      </c>
      <c r="F71">
        <v>49.7</v>
      </c>
      <c r="G71">
        <v>80.3</v>
      </c>
      <c r="H71">
        <v>24.6</v>
      </c>
    </row>
    <row r="72" spans="1:8" x14ac:dyDescent="0.25">
      <c r="A72" s="1">
        <v>43335</v>
      </c>
      <c r="B72">
        <v>28.7</v>
      </c>
      <c r="C72">
        <v>20.6</v>
      </c>
      <c r="D72">
        <v>24.9</v>
      </c>
      <c r="E72">
        <v>99.6</v>
      </c>
      <c r="F72">
        <v>61.4</v>
      </c>
      <c r="G72">
        <v>82</v>
      </c>
      <c r="H72">
        <v>21.5</v>
      </c>
    </row>
    <row r="73" spans="1:8" x14ac:dyDescent="0.25">
      <c r="A73" s="1">
        <v>43334</v>
      </c>
      <c r="B73">
        <v>31.8</v>
      </c>
      <c r="C73">
        <v>22.6</v>
      </c>
      <c r="D73">
        <v>26.5</v>
      </c>
      <c r="E73">
        <v>96.3</v>
      </c>
      <c r="F73">
        <v>33.700000000000003</v>
      </c>
      <c r="G73">
        <v>60</v>
      </c>
      <c r="H73">
        <v>25.8</v>
      </c>
    </row>
    <row r="74" spans="1:8" x14ac:dyDescent="0.25">
      <c r="A74" s="1">
        <v>43333</v>
      </c>
      <c r="B74">
        <v>33.5</v>
      </c>
      <c r="C74">
        <v>24</v>
      </c>
      <c r="D74">
        <v>28.5</v>
      </c>
      <c r="E74">
        <v>75.099999999999994</v>
      </c>
      <c r="F74">
        <v>31.3</v>
      </c>
      <c r="G74">
        <v>48.9</v>
      </c>
      <c r="H74">
        <v>26.3</v>
      </c>
    </row>
    <row r="75" spans="1:8" x14ac:dyDescent="0.25">
      <c r="A75" s="1">
        <v>43332</v>
      </c>
      <c r="B75">
        <v>33.200000000000003</v>
      </c>
      <c r="C75">
        <v>21.9</v>
      </c>
      <c r="D75">
        <v>27.5</v>
      </c>
      <c r="E75">
        <v>81.599999999999994</v>
      </c>
      <c r="F75">
        <v>33.4</v>
      </c>
      <c r="G75">
        <v>59.1</v>
      </c>
      <c r="H75">
        <v>25.5</v>
      </c>
    </row>
    <row r="76" spans="1:8" x14ac:dyDescent="0.25">
      <c r="A76" s="1">
        <v>43331</v>
      </c>
      <c r="B76">
        <v>33.5</v>
      </c>
      <c r="C76">
        <v>24.6</v>
      </c>
      <c r="D76">
        <v>28.2</v>
      </c>
      <c r="E76">
        <v>73.7</v>
      </c>
      <c r="F76">
        <v>41</v>
      </c>
      <c r="G76">
        <v>56.7</v>
      </c>
      <c r="H76">
        <v>25.4</v>
      </c>
    </row>
    <row r="77" spans="1:8" x14ac:dyDescent="0.25">
      <c r="A77" s="1">
        <v>43330</v>
      </c>
      <c r="B77">
        <v>33.1</v>
      </c>
      <c r="C77">
        <v>24.5</v>
      </c>
      <c r="D77">
        <v>28.1</v>
      </c>
      <c r="E77">
        <v>80.5</v>
      </c>
      <c r="F77">
        <v>38.4</v>
      </c>
      <c r="G77">
        <v>59.4</v>
      </c>
      <c r="H77">
        <v>25</v>
      </c>
    </row>
    <row r="78" spans="1:8" x14ac:dyDescent="0.25">
      <c r="A78" s="1">
        <v>43329</v>
      </c>
      <c r="B78">
        <v>30.2</v>
      </c>
      <c r="C78">
        <v>23</v>
      </c>
      <c r="D78">
        <v>25.9</v>
      </c>
      <c r="E78">
        <v>93.9</v>
      </c>
      <c r="F78">
        <v>52.2</v>
      </c>
      <c r="G78">
        <v>76.099999999999994</v>
      </c>
      <c r="H78">
        <v>22.3</v>
      </c>
    </row>
    <row r="79" spans="1:8" x14ac:dyDescent="0.25">
      <c r="A79" s="1">
        <v>43328</v>
      </c>
      <c r="B79">
        <v>30.4</v>
      </c>
      <c r="C79">
        <v>24</v>
      </c>
      <c r="D79">
        <v>26.6</v>
      </c>
      <c r="E79">
        <v>93.5</v>
      </c>
      <c r="F79">
        <v>60.1</v>
      </c>
      <c r="G79">
        <v>76.5</v>
      </c>
      <c r="H79">
        <v>25.4</v>
      </c>
    </row>
    <row r="80" spans="1:8" x14ac:dyDescent="0.25">
      <c r="A80" s="1">
        <v>43327</v>
      </c>
      <c r="B80">
        <v>32.200000000000003</v>
      </c>
      <c r="C80">
        <v>23.2</v>
      </c>
      <c r="D80">
        <v>27</v>
      </c>
      <c r="E80">
        <v>93.3</v>
      </c>
      <c r="F80">
        <v>54.4</v>
      </c>
      <c r="G80">
        <v>78.5</v>
      </c>
      <c r="H80">
        <v>25.8</v>
      </c>
    </row>
    <row r="81" spans="1:8" x14ac:dyDescent="0.25">
      <c r="A81" s="1">
        <v>43326</v>
      </c>
      <c r="B81">
        <v>29.6</v>
      </c>
      <c r="C81">
        <v>20.100000000000001</v>
      </c>
      <c r="D81">
        <v>25.3</v>
      </c>
      <c r="E81">
        <v>100</v>
      </c>
      <c r="F81">
        <v>69.7</v>
      </c>
      <c r="G81">
        <v>85.7</v>
      </c>
      <c r="H81">
        <v>26.4</v>
      </c>
    </row>
    <row r="82" spans="1:8" x14ac:dyDescent="0.25">
      <c r="A82" s="1">
        <v>43325</v>
      </c>
      <c r="B82">
        <v>29.3</v>
      </c>
      <c r="C82">
        <v>22.4</v>
      </c>
      <c r="D82">
        <v>25.3</v>
      </c>
      <c r="E82">
        <v>100</v>
      </c>
      <c r="F82">
        <v>64.7</v>
      </c>
      <c r="G82">
        <v>87.5</v>
      </c>
      <c r="H82">
        <v>26.9</v>
      </c>
    </row>
    <row r="83" spans="1:8" x14ac:dyDescent="0.25">
      <c r="A83" s="1">
        <v>43324</v>
      </c>
      <c r="B83">
        <v>31.9</v>
      </c>
      <c r="C83">
        <v>24.5</v>
      </c>
      <c r="D83">
        <v>27.5</v>
      </c>
      <c r="E83">
        <v>96.2</v>
      </c>
      <c r="F83">
        <v>48</v>
      </c>
      <c r="G83">
        <v>73.7</v>
      </c>
      <c r="H83">
        <v>26.4</v>
      </c>
    </row>
    <row r="84" spans="1:8" x14ac:dyDescent="0.25">
      <c r="A84" s="1">
        <v>43323</v>
      </c>
      <c r="B84">
        <v>35.4</v>
      </c>
      <c r="C84">
        <v>26.4</v>
      </c>
      <c r="D84">
        <v>30.1</v>
      </c>
      <c r="E84">
        <v>82</v>
      </c>
      <c r="F84">
        <v>40.1</v>
      </c>
      <c r="G84">
        <v>57.3</v>
      </c>
      <c r="H84">
        <v>26.8</v>
      </c>
    </row>
    <row r="85" spans="1:8" x14ac:dyDescent="0.25">
      <c r="A85" s="1">
        <v>43322</v>
      </c>
      <c r="B85">
        <v>34.4</v>
      </c>
      <c r="C85">
        <v>20.9</v>
      </c>
      <c r="D85">
        <v>28.5</v>
      </c>
      <c r="E85">
        <v>100</v>
      </c>
      <c r="F85">
        <v>29.5</v>
      </c>
      <c r="G85">
        <v>62.7</v>
      </c>
      <c r="H85">
        <v>24.4</v>
      </c>
    </row>
    <row r="86" spans="1:8" x14ac:dyDescent="0.25">
      <c r="A86" s="1">
        <v>43321</v>
      </c>
      <c r="B86">
        <v>29.1</v>
      </c>
      <c r="C86">
        <v>22.6</v>
      </c>
      <c r="D86">
        <v>26.2</v>
      </c>
      <c r="E86">
        <v>97.7</v>
      </c>
      <c r="F86">
        <v>57.2</v>
      </c>
      <c r="G86">
        <v>80.400000000000006</v>
      </c>
      <c r="H86">
        <v>27.4</v>
      </c>
    </row>
    <row r="87" spans="1:8" x14ac:dyDescent="0.25">
      <c r="A87" s="1">
        <v>43320</v>
      </c>
      <c r="B87">
        <v>34.6</v>
      </c>
      <c r="C87">
        <v>24.2</v>
      </c>
      <c r="D87">
        <v>28.6</v>
      </c>
      <c r="E87">
        <v>93.6</v>
      </c>
      <c r="F87">
        <v>35.299999999999997</v>
      </c>
      <c r="G87">
        <v>68</v>
      </c>
      <c r="H87">
        <v>26</v>
      </c>
    </row>
    <row r="88" spans="1:8" x14ac:dyDescent="0.25">
      <c r="A88" s="1">
        <v>43319</v>
      </c>
      <c r="B88">
        <v>32</v>
      </c>
      <c r="C88">
        <v>23.8</v>
      </c>
      <c r="D88">
        <v>28.1</v>
      </c>
      <c r="E88">
        <v>93.5</v>
      </c>
      <c r="F88">
        <v>38.299999999999997</v>
      </c>
      <c r="G88">
        <v>62.1</v>
      </c>
      <c r="H88">
        <v>26.4</v>
      </c>
    </row>
    <row r="89" spans="1:8" x14ac:dyDescent="0.25">
      <c r="A89" s="1">
        <v>43318</v>
      </c>
      <c r="B89">
        <v>33</v>
      </c>
      <c r="C89">
        <v>23.8</v>
      </c>
      <c r="D89">
        <v>28.1</v>
      </c>
      <c r="E89">
        <v>84.5</v>
      </c>
      <c r="F89">
        <v>30.1</v>
      </c>
      <c r="G89">
        <v>51.3</v>
      </c>
      <c r="H89">
        <v>26.3</v>
      </c>
    </row>
    <row r="90" spans="1:8" x14ac:dyDescent="0.25">
      <c r="A90" s="1">
        <v>43317</v>
      </c>
      <c r="B90">
        <v>32.299999999999997</v>
      </c>
      <c r="C90">
        <v>20.5</v>
      </c>
      <c r="D90">
        <v>26.7</v>
      </c>
      <c r="E90">
        <v>94</v>
      </c>
      <c r="F90">
        <v>40.4</v>
      </c>
      <c r="G90">
        <v>66.5</v>
      </c>
      <c r="H90">
        <v>27.3</v>
      </c>
    </row>
    <row r="91" spans="1:8" x14ac:dyDescent="0.25">
      <c r="A91" s="1">
        <v>43316</v>
      </c>
      <c r="B91">
        <v>30.4</v>
      </c>
      <c r="C91">
        <v>22.4</v>
      </c>
      <c r="D91">
        <v>26.4</v>
      </c>
      <c r="E91">
        <v>100</v>
      </c>
      <c r="F91">
        <v>51.7</v>
      </c>
      <c r="G91">
        <v>71</v>
      </c>
      <c r="H91">
        <v>27.7</v>
      </c>
    </row>
    <row r="92" spans="1:8" x14ac:dyDescent="0.25">
      <c r="A92" s="1">
        <v>43315</v>
      </c>
      <c r="B92">
        <v>30.1</v>
      </c>
      <c r="C92">
        <v>21.4</v>
      </c>
      <c r="D92">
        <v>25.8</v>
      </c>
      <c r="E92">
        <v>100</v>
      </c>
      <c r="F92">
        <v>56.6</v>
      </c>
      <c r="G92">
        <v>84.1</v>
      </c>
      <c r="H92">
        <v>25.5</v>
      </c>
    </row>
    <row r="93" spans="1:8" x14ac:dyDescent="0.25">
      <c r="A93" s="1">
        <v>43314</v>
      </c>
      <c r="B93">
        <v>36</v>
      </c>
      <c r="C93">
        <v>22</v>
      </c>
      <c r="D93">
        <v>28.3</v>
      </c>
      <c r="E93">
        <v>92</v>
      </c>
      <c r="F93">
        <v>30.5</v>
      </c>
      <c r="G93">
        <v>53.2</v>
      </c>
      <c r="H93">
        <v>27.9</v>
      </c>
    </row>
    <row r="94" spans="1:8" x14ac:dyDescent="0.25">
      <c r="A94" s="1">
        <v>43313</v>
      </c>
      <c r="B94">
        <v>37.299999999999997</v>
      </c>
      <c r="C94">
        <v>19.2</v>
      </c>
      <c r="D94">
        <v>29.4</v>
      </c>
      <c r="E94">
        <v>100</v>
      </c>
      <c r="F94">
        <v>13.8</v>
      </c>
      <c r="G94">
        <v>43.6</v>
      </c>
      <c r="H94">
        <v>27.9</v>
      </c>
    </row>
    <row r="95" spans="1:8" x14ac:dyDescent="0.25">
      <c r="A95" s="1">
        <v>43312</v>
      </c>
      <c r="B95">
        <v>28.6</v>
      </c>
      <c r="C95">
        <v>17.600000000000001</v>
      </c>
      <c r="D95">
        <v>23.8</v>
      </c>
      <c r="E95">
        <v>100</v>
      </c>
      <c r="F95">
        <v>38.6</v>
      </c>
      <c r="G95">
        <v>85.1</v>
      </c>
      <c r="H95">
        <v>27.6</v>
      </c>
    </row>
    <row r="96" spans="1:8" x14ac:dyDescent="0.25">
      <c r="A96" s="1">
        <v>43311</v>
      </c>
      <c r="B96">
        <v>27.7</v>
      </c>
      <c r="C96">
        <v>18.7</v>
      </c>
      <c r="D96">
        <v>23.3</v>
      </c>
      <c r="E96">
        <v>100</v>
      </c>
      <c r="F96">
        <v>59.3</v>
      </c>
      <c r="G96">
        <v>84.7</v>
      </c>
      <c r="H96">
        <v>28</v>
      </c>
    </row>
    <row r="97" spans="1:8" x14ac:dyDescent="0.25">
      <c r="A97" s="1">
        <v>43310</v>
      </c>
      <c r="B97">
        <v>28</v>
      </c>
      <c r="C97">
        <v>19</v>
      </c>
      <c r="D97">
        <v>23.9</v>
      </c>
      <c r="E97">
        <v>100</v>
      </c>
      <c r="F97">
        <v>63.3</v>
      </c>
      <c r="G97">
        <v>81.7</v>
      </c>
      <c r="H97">
        <v>28.6</v>
      </c>
    </row>
    <row r="98" spans="1:8" x14ac:dyDescent="0.25">
      <c r="A98" s="1">
        <v>43309</v>
      </c>
      <c r="B98">
        <v>28.1</v>
      </c>
      <c r="C98">
        <v>18.5</v>
      </c>
      <c r="D98">
        <v>23.8</v>
      </c>
      <c r="E98">
        <v>100</v>
      </c>
      <c r="F98">
        <v>62.9</v>
      </c>
      <c r="G98">
        <v>85.9</v>
      </c>
      <c r="H98">
        <v>27.9</v>
      </c>
    </row>
    <row r="99" spans="1:8" x14ac:dyDescent="0.25">
      <c r="A99" s="1">
        <v>43308</v>
      </c>
      <c r="B99">
        <v>28.7</v>
      </c>
      <c r="C99">
        <v>19.8</v>
      </c>
      <c r="D99">
        <v>23.9</v>
      </c>
      <c r="E99">
        <v>100</v>
      </c>
      <c r="F99">
        <v>59.7</v>
      </c>
      <c r="G99">
        <v>85.4</v>
      </c>
      <c r="H99">
        <v>27.6</v>
      </c>
    </row>
    <row r="100" spans="1:8" x14ac:dyDescent="0.25">
      <c r="A100" s="1">
        <v>43307</v>
      </c>
      <c r="B100">
        <v>27.3</v>
      </c>
      <c r="C100">
        <v>20</v>
      </c>
      <c r="D100">
        <v>23.9</v>
      </c>
      <c r="E100">
        <v>100</v>
      </c>
      <c r="F100">
        <v>66.599999999999994</v>
      </c>
      <c r="G100">
        <v>87.6</v>
      </c>
      <c r="H100">
        <v>28</v>
      </c>
    </row>
    <row r="101" spans="1:8" x14ac:dyDescent="0.25">
      <c r="A101" s="1">
        <v>43306</v>
      </c>
      <c r="B101">
        <v>27.3</v>
      </c>
      <c r="C101">
        <v>18.5</v>
      </c>
      <c r="D101">
        <v>23.4</v>
      </c>
      <c r="E101">
        <v>100</v>
      </c>
      <c r="F101">
        <v>62.8</v>
      </c>
      <c r="G101">
        <v>84.7</v>
      </c>
      <c r="H101">
        <v>28.4</v>
      </c>
    </row>
    <row r="102" spans="1:8" x14ac:dyDescent="0.25">
      <c r="A102" s="1">
        <v>43305</v>
      </c>
      <c r="B102">
        <v>26.3</v>
      </c>
      <c r="C102">
        <v>20.399999999999999</v>
      </c>
      <c r="D102">
        <v>22.9</v>
      </c>
      <c r="E102">
        <v>100</v>
      </c>
      <c r="F102">
        <v>75.7</v>
      </c>
      <c r="G102">
        <v>91.4</v>
      </c>
      <c r="H102">
        <v>24.7</v>
      </c>
    </row>
    <row r="103" spans="1:8" x14ac:dyDescent="0.25">
      <c r="A103" s="1">
        <v>43304</v>
      </c>
      <c r="B103">
        <v>29.1</v>
      </c>
      <c r="C103">
        <v>22.2</v>
      </c>
      <c r="D103">
        <v>25.3</v>
      </c>
      <c r="E103">
        <v>99.9</v>
      </c>
      <c r="F103">
        <v>61.3</v>
      </c>
      <c r="G103">
        <v>81.599999999999994</v>
      </c>
      <c r="H103">
        <v>27.6</v>
      </c>
    </row>
    <row r="104" spans="1:8" x14ac:dyDescent="0.25">
      <c r="A104" s="1">
        <v>43303</v>
      </c>
      <c r="B104">
        <v>30.4</v>
      </c>
      <c r="C104">
        <v>21.4</v>
      </c>
      <c r="D104">
        <v>25.7</v>
      </c>
      <c r="E104">
        <v>100</v>
      </c>
      <c r="F104">
        <v>51.5</v>
      </c>
      <c r="G104">
        <v>77.7</v>
      </c>
      <c r="H104">
        <v>26.5</v>
      </c>
    </row>
    <row r="105" spans="1:8" x14ac:dyDescent="0.25">
      <c r="A105" s="1">
        <v>43302</v>
      </c>
      <c r="B105">
        <v>27.2</v>
      </c>
      <c r="C105">
        <v>18</v>
      </c>
      <c r="D105">
        <v>23.1</v>
      </c>
      <c r="E105">
        <v>99.6</v>
      </c>
      <c r="F105">
        <v>64.3</v>
      </c>
      <c r="G105">
        <v>85.1</v>
      </c>
      <c r="H105">
        <v>26.9</v>
      </c>
    </row>
    <row r="106" spans="1:8" x14ac:dyDescent="0.25">
      <c r="A106" s="1">
        <v>43301</v>
      </c>
      <c r="B106">
        <v>29.1</v>
      </c>
      <c r="C106">
        <v>20.8</v>
      </c>
      <c r="D106">
        <v>23.5</v>
      </c>
      <c r="E106">
        <v>100</v>
      </c>
      <c r="F106">
        <v>43.9</v>
      </c>
      <c r="G106">
        <v>81.2</v>
      </c>
      <c r="H106">
        <v>23.7</v>
      </c>
    </row>
    <row r="107" spans="1:8" x14ac:dyDescent="0.25">
      <c r="A107" s="1">
        <v>43300</v>
      </c>
      <c r="B107">
        <v>27.9</v>
      </c>
      <c r="C107">
        <v>20.399999999999999</v>
      </c>
      <c r="D107">
        <v>23.7</v>
      </c>
      <c r="E107">
        <v>100</v>
      </c>
      <c r="F107">
        <v>56</v>
      </c>
      <c r="G107">
        <v>78.7</v>
      </c>
      <c r="H107">
        <v>23.3</v>
      </c>
    </row>
    <row r="108" spans="1:8" x14ac:dyDescent="0.25">
      <c r="A108" s="1">
        <v>43299</v>
      </c>
      <c r="B108">
        <v>30.7</v>
      </c>
      <c r="C108">
        <v>21.3</v>
      </c>
      <c r="D108">
        <v>27.2</v>
      </c>
      <c r="E108">
        <v>74.3</v>
      </c>
      <c r="F108">
        <v>25.1</v>
      </c>
      <c r="G108">
        <v>45.3</v>
      </c>
      <c r="H108">
        <v>27.6</v>
      </c>
    </row>
    <row r="109" spans="1:8" x14ac:dyDescent="0.25">
      <c r="A109" s="1">
        <v>43298</v>
      </c>
      <c r="B109">
        <v>34.200000000000003</v>
      </c>
      <c r="C109">
        <v>17.100000000000001</v>
      </c>
      <c r="D109">
        <v>26</v>
      </c>
      <c r="E109">
        <v>100</v>
      </c>
      <c r="F109">
        <v>16.3</v>
      </c>
      <c r="G109">
        <v>51.4</v>
      </c>
      <c r="H109">
        <v>27.5</v>
      </c>
    </row>
    <row r="110" spans="1:8" x14ac:dyDescent="0.25">
      <c r="A110" s="1">
        <v>43297</v>
      </c>
      <c r="B110">
        <v>25.1</v>
      </c>
      <c r="C110">
        <v>16.399999999999999</v>
      </c>
      <c r="D110">
        <v>21</v>
      </c>
      <c r="E110">
        <v>99.4</v>
      </c>
      <c r="F110">
        <v>60.6</v>
      </c>
      <c r="G110">
        <v>81.599999999999994</v>
      </c>
      <c r="H110">
        <v>29.8</v>
      </c>
    </row>
    <row r="111" spans="1:8" x14ac:dyDescent="0.25">
      <c r="A111" s="1">
        <v>43296</v>
      </c>
      <c r="B111">
        <v>28.5</v>
      </c>
      <c r="C111">
        <v>19.3</v>
      </c>
      <c r="D111">
        <v>23.3</v>
      </c>
      <c r="E111">
        <v>100</v>
      </c>
      <c r="F111">
        <v>40.700000000000003</v>
      </c>
      <c r="G111">
        <v>72.8</v>
      </c>
      <c r="H111">
        <v>24.6</v>
      </c>
    </row>
    <row r="112" spans="1:8" x14ac:dyDescent="0.25">
      <c r="A112" s="1">
        <v>43295</v>
      </c>
      <c r="B112">
        <v>28.1</v>
      </c>
      <c r="C112">
        <v>19.5</v>
      </c>
      <c r="D112">
        <v>23.7</v>
      </c>
      <c r="E112">
        <v>100</v>
      </c>
      <c r="F112">
        <v>47.9</v>
      </c>
      <c r="G112">
        <v>78.7</v>
      </c>
      <c r="H112">
        <v>27.9</v>
      </c>
    </row>
    <row r="113" spans="1:8" x14ac:dyDescent="0.25">
      <c r="A113" s="1">
        <v>43294</v>
      </c>
      <c r="B113">
        <v>29.6</v>
      </c>
      <c r="C113">
        <v>21</v>
      </c>
      <c r="D113">
        <v>24.9</v>
      </c>
      <c r="E113">
        <v>100</v>
      </c>
      <c r="F113">
        <v>56.6</v>
      </c>
      <c r="G113">
        <v>80.7</v>
      </c>
      <c r="H113">
        <v>26.7</v>
      </c>
    </row>
    <row r="114" spans="1:8" x14ac:dyDescent="0.25">
      <c r="A114" s="1">
        <v>43293</v>
      </c>
      <c r="B114">
        <v>27.6</v>
      </c>
      <c r="C114">
        <v>19</v>
      </c>
      <c r="D114">
        <v>23.9</v>
      </c>
      <c r="E114">
        <v>95.9</v>
      </c>
      <c r="F114">
        <v>63.1</v>
      </c>
      <c r="G114">
        <v>80.599999999999994</v>
      </c>
      <c r="H114">
        <v>27.9</v>
      </c>
    </row>
    <row r="115" spans="1:8" x14ac:dyDescent="0.25">
      <c r="A115" s="1">
        <v>43292</v>
      </c>
      <c r="B115">
        <v>27</v>
      </c>
      <c r="C115">
        <v>19.3</v>
      </c>
      <c r="D115">
        <v>23.6</v>
      </c>
      <c r="E115">
        <v>100</v>
      </c>
      <c r="F115">
        <v>49.2</v>
      </c>
      <c r="G115">
        <v>79.8</v>
      </c>
      <c r="H115">
        <v>28.6</v>
      </c>
    </row>
    <row r="116" spans="1:8" x14ac:dyDescent="0.25">
      <c r="A116" s="1">
        <v>43291</v>
      </c>
      <c r="B116">
        <v>27.8</v>
      </c>
      <c r="C116">
        <v>20.3</v>
      </c>
      <c r="D116">
        <v>23.5</v>
      </c>
      <c r="E116">
        <v>100</v>
      </c>
      <c r="F116">
        <v>63.3</v>
      </c>
      <c r="G116">
        <v>89</v>
      </c>
      <c r="H116">
        <v>28.7</v>
      </c>
    </row>
    <row r="117" spans="1:8" x14ac:dyDescent="0.25">
      <c r="A117" s="1">
        <v>43290</v>
      </c>
      <c r="B117">
        <v>28.6</v>
      </c>
      <c r="C117">
        <v>20.3</v>
      </c>
      <c r="D117">
        <v>24.4</v>
      </c>
      <c r="E117">
        <v>100</v>
      </c>
      <c r="F117">
        <v>57.4</v>
      </c>
      <c r="G117">
        <v>85.6</v>
      </c>
      <c r="H117">
        <v>29</v>
      </c>
    </row>
    <row r="118" spans="1:8" x14ac:dyDescent="0.25">
      <c r="A118" s="1">
        <v>43289</v>
      </c>
      <c r="B118">
        <v>30.2</v>
      </c>
      <c r="C118">
        <v>21.6</v>
      </c>
      <c r="D118">
        <v>25.4</v>
      </c>
      <c r="E118">
        <v>97.1</v>
      </c>
      <c r="F118">
        <v>37.6</v>
      </c>
      <c r="G118">
        <v>68.7</v>
      </c>
      <c r="H118">
        <v>28.5</v>
      </c>
    </row>
    <row r="119" spans="1:8" x14ac:dyDescent="0.25">
      <c r="A119" s="1">
        <v>43288</v>
      </c>
      <c r="B119">
        <v>35</v>
      </c>
      <c r="C119">
        <v>20.2</v>
      </c>
      <c r="D119">
        <v>26</v>
      </c>
      <c r="E119">
        <v>72.5</v>
      </c>
      <c r="F119">
        <v>20.9</v>
      </c>
      <c r="G119">
        <v>49.4</v>
      </c>
      <c r="H119">
        <v>24.1</v>
      </c>
    </row>
    <row r="120" spans="1:8" x14ac:dyDescent="0.25">
      <c r="A120" s="1">
        <v>43287</v>
      </c>
      <c r="B120">
        <v>27.5</v>
      </c>
      <c r="C120">
        <v>17.3</v>
      </c>
      <c r="D120">
        <v>22.9</v>
      </c>
      <c r="E120">
        <v>100</v>
      </c>
      <c r="F120">
        <v>39.799999999999997</v>
      </c>
      <c r="G120">
        <v>73.3</v>
      </c>
      <c r="H120">
        <v>28.4</v>
      </c>
    </row>
    <row r="121" spans="1:8" x14ac:dyDescent="0.25">
      <c r="A121" s="1">
        <v>43286</v>
      </c>
      <c r="B121">
        <v>24</v>
      </c>
      <c r="C121">
        <v>17.3</v>
      </c>
      <c r="D121">
        <v>20.5</v>
      </c>
      <c r="E121">
        <v>100</v>
      </c>
      <c r="F121">
        <v>68.900000000000006</v>
      </c>
      <c r="G121">
        <v>85.4</v>
      </c>
      <c r="H121">
        <v>30.3</v>
      </c>
    </row>
    <row r="122" spans="1:8" x14ac:dyDescent="0.25">
      <c r="A122" s="1">
        <v>43285</v>
      </c>
      <c r="B122">
        <v>29.4</v>
      </c>
      <c r="C122">
        <v>17.8</v>
      </c>
      <c r="D122">
        <v>22.3</v>
      </c>
      <c r="E122">
        <v>100</v>
      </c>
      <c r="F122">
        <v>34.6</v>
      </c>
      <c r="G122">
        <v>74.900000000000006</v>
      </c>
      <c r="H122">
        <v>29.5</v>
      </c>
    </row>
    <row r="123" spans="1:8" x14ac:dyDescent="0.25">
      <c r="A123" s="1">
        <v>43284</v>
      </c>
      <c r="B123">
        <v>26.5</v>
      </c>
      <c r="C123">
        <v>17.3</v>
      </c>
      <c r="D123">
        <v>21.5</v>
      </c>
      <c r="E123">
        <v>100</v>
      </c>
      <c r="F123">
        <v>53.3</v>
      </c>
      <c r="G123">
        <v>84.3</v>
      </c>
      <c r="H123">
        <v>26.7</v>
      </c>
    </row>
    <row r="124" spans="1:8" x14ac:dyDescent="0.25">
      <c r="A124" s="1">
        <v>43283</v>
      </c>
      <c r="B124">
        <v>25.3</v>
      </c>
      <c r="C124">
        <v>15.6</v>
      </c>
      <c r="D124">
        <v>21.1</v>
      </c>
      <c r="E124">
        <v>100</v>
      </c>
      <c r="F124">
        <v>55.2</v>
      </c>
      <c r="G124">
        <v>80.099999999999994</v>
      </c>
      <c r="H124">
        <v>30.7</v>
      </c>
    </row>
    <row r="125" spans="1:8" x14ac:dyDescent="0.25">
      <c r="A125" s="1">
        <v>43282</v>
      </c>
      <c r="B125">
        <v>27.7</v>
      </c>
      <c r="C125">
        <v>20.100000000000001</v>
      </c>
      <c r="D125">
        <v>24</v>
      </c>
      <c r="E125">
        <v>97.8</v>
      </c>
      <c r="F125">
        <v>45.4</v>
      </c>
      <c r="G125">
        <v>67.099999999999994</v>
      </c>
      <c r="H125">
        <v>29.8</v>
      </c>
    </row>
    <row r="126" spans="1:8" x14ac:dyDescent="0.25">
      <c r="A126" s="1">
        <v>43281</v>
      </c>
      <c r="B126">
        <v>28.2</v>
      </c>
      <c r="C126">
        <v>21.7</v>
      </c>
      <c r="D126">
        <v>24.9</v>
      </c>
      <c r="E126">
        <v>94.7</v>
      </c>
      <c r="F126">
        <v>59.1</v>
      </c>
      <c r="G126">
        <v>73.8</v>
      </c>
      <c r="H126">
        <v>27.6</v>
      </c>
    </row>
    <row r="127" spans="1:8" x14ac:dyDescent="0.25">
      <c r="A127" s="1">
        <v>43280</v>
      </c>
      <c r="B127">
        <v>26.5</v>
      </c>
      <c r="C127">
        <v>20.2</v>
      </c>
      <c r="D127">
        <v>23.7</v>
      </c>
      <c r="E127">
        <v>100</v>
      </c>
      <c r="F127">
        <v>64.5</v>
      </c>
      <c r="G127">
        <v>84.6</v>
      </c>
      <c r="H127">
        <v>27.9</v>
      </c>
    </row>
    <row r="128" spans="1:8" x14ac:dyDescent="0.25">
      <c r="A128" s="1">
        <v>43279</v>
      </c>
      <c r="B128">
        <v>25.1</v>
      </c>
      <c r="C128">
        <v>21.1</v>
      </c>
      <c r="D128">
        <v>22.8</v>
      </c>
      <c r="E128">
        <v>100</v>
      </c>
      <c r="F128">
        <v>75.599999999999994</v>
      </c>
      <c r="G128">
        <v>92.7</v>
      </c>
      <c r="H128">
        <v>23.8</v>
      </c>
    </row>
    <row r="129" spans="1:8" x14ac:dyDescent="0.25">
      <c r="A129" s="1">
        <v>43278</v>
      </c>
      <c r="B129">
        <v>25.7</v>
      </c>
      <c r="C129">
        <v>19.5</v>
      </c>
      <c r="D129">
        <v>22.8</v>
      </c>
      <c r="E129">
        <v>100</v>
      </c>
      <c r="F129">
        <v>66.5</v>
      </c>
      <c r="G129">
        <v>86.7</v>
      </c>
      <c r="H129">
        <v>29</v>
      </c>
    </row>
    <row r="130" spans="1:8" x14ac:dyDescent="0.25">
      <c r="A130" s="1">
        <v>43277</v>
      </c>
      <c r="B130">
        <v>25.5</v>
      </c>
      <c r="C130">
        <v>19.600000000000001</v>
      </c>
      <c r="D130">
        <v>22.7</v>
      </c>
      <c r="E130">
        <v>100</v>
      </c>
      <c r="F130">
        <v>73.900000000000006</v>
      </c>
      <c r="G130">
        <v>89.8</v>
      </c>
      <c r="H130">
        <v>28.6</v>
      </c>
    </row>
    <row r="131" spans="1:8" x14ac:dyDescent="0.25">
      <c r="A131" s="1">
        <v>43276</v>
      </c>
      <c r="B131">
        <v>28.1</v>
      </c>
      <c r="C131">
        <v>20.7</v>
      </c>
      <c r="D131">
        <v>24.5</v>
      </c>
      <c r="E131">
        <v>99.6</v>
      </c>
      <c r="F131">
        <v>46.3</v>
      </c>
      <c r="G131">
        <v>68.900000000000006</v>
      </c>
      <c r="H131">
        <v>28.4</v>
      </c>
    </row>
    <row r="132" spans="1:8" x14ac:dyDescent="0.25">
      <c r="A132" s="1">
        <v>43275</v>
      </c>
      <c r="B132">
        <v>34.4</v>
      </c>
      <c r="C132">
        <v>21.6</v>
      </c>
      <c r="D132">
        <v>28</v>
      </c>
      <c r="E132">
        <v>75.599999999999994</v>
      </c>
      <c r="F132">
        <v>29.8</v>
      </c>
      <c r="G132">
        <v>47.6</v>
      </c>
      <c r="H132">
        <v>28.3</v>
      </c>
    </row>
    <row r="133" spans="1:8" x14ac:dyDescent="0.25">
      <c r="A133" s="1">
        <v>43274</v>
      </c>
      <c r="B133">
        <v>35.4</v>
      </c>
      <c r="C133">
        <v>18.7</v>
      </c>
      <c r="D133">
        <v>28.2</v>
      </c>
      <c r="E133">
        <v>82.9</v>
      </c>
      <c r="F133">
        <v>18.899999999999999</v>
      </c>
      <c r="G133">
        <v>41.5</v>
      </c>
      <c r="H133">
        <v>29.1</v>
      </c>
    </row>
    <row r="134" spans="1:8" x14ac:dyDescent="0.25">
      <c r="A134" s="1">
        <v>43273</v>
      </c>
      <c r="B134">
        <v>29.9</v>
      </c>
      <c r="C134">
        <v>20.8</v>
      </c>
      <c r="D134">
        <v>26.2</v>
      </c>
      <c r="E134">
        <v>57.1</v>
      </c>
      <c r="F134">
        <v>32.700000000000003</v>
      </c>
      <c r="G134">
        <v>44.2</v>
      </c>
      <c r="H134">
        <v>28.8</v>
      </c>
    </row>
    <row r="135" spans="1:8" x14ac:dyDescent="0.25">
      <c r="A135" s="1">
        <v>43272</v>
      </c>
      <c r="B135">
        <v>31.1</v>
      </c>
      <c r="C135">
        <v>18</v>
      </c>
      <c r="D135">
        <v>24.9</v>
      </c>
      <c r="E135">
        <v>93.3</v>
      </c>
      <c r="F135">
        <v>30.1</v>
      </c>
      <c r="G135">
        <v>57</v>
      </c>
      <c r="H135">
        <v>29.8</v>
      </c>
    </row>
    <row r="136" spans="1:8" x14ac:dyDescent="0.25">
      <c r="A136" s="1">
        <v>43271</v>
      </c>
      <c r="B136">
        <v>32.299999999999997</v>
      </c>
      <c r="C136">
        <v>22.2</v>
      </c>
      <c r="D136">
        <v>27</v>
      </c>
      <c r="E136">
        <v>54</v>
      </c>
      <c r="F136">
        <v>29.7</v>
      </c>
      <c r="G136">
        <v>40.799999999999997</v>
      </c>
      <c r="H136">
        <v>30.3</v>
      </c>
    </row>
    <row r="137" spans="1:8" x14ac:dyDescent="0.25">
      <c r="A137" s="1">
        <v>43270</v>
      </c>
      <c r="B137">
        <v>30.2</v>
      </c>
      <c r="C137">
        <v>19.399999999999999</v>
      </c>
      <c r="D137">
        <v>25.5</v>
      </c>
      <c r="E137">
        <v>70.7</v>
      </c>
      <c r="F137">
        <v>35</v>
      </c>
      <c r="G137">
        <v>48.2</v>
      </c>
      <c r="H137">
        <v>30.1</v>
      </c>
    </row>
    <row r="138" spans="1:8" x14ac:dyDescent="0.25">
      <c r="A138" s="1">
        <v>43269</v>
      </c>
      <c r="B138">
        <v>32.299999999999997</v>
      </c>
      <c r="C138">
        <v>19.399999999999999</v>
      </c>
      <c r="D138">
        <v>26.2</v>
      </c>
      <c r="E138">
        <v>67</v>
      </c>
      <c r="F138">
        <v>28</v>
      </c>
      <c r="G138">
        <v>45</v>
      </c>
      <c r="H138">
        <v>30.7</v>
      </c>
    </row>
    <row r="139" spans="1:8" x14ac:dyDescent="0.25">
      <c r="A139" s="1">
        <v>43268</v>
      </c>
      <c r="B139">
        <v>31.5</v>
      </c>
      <c r="C139">
        <v>18.100000000000001</v>
      </c>
      <c r="D139">
        <v>25.2</v>
      </c>
      <c r="E139">
        <v>69.900000000000006</v>
      </c>
      <c r="F139">
        <v>23.1</v>
      </c>
      <c r="G139">
        <v>42.7</v>
      </c>
      <c r="H139">
        <v>30.1</v>
      </c>
    </row>
    <row r="140" spans="1:8" x14ac:dyDescent="0.25">
      <c r="A140" s="1">
        <v>43267</v>
      </c>
      <c r="B140">
        <v>30.4</v>
      </c>
      <c r="C140">
        <v>16.600000000000001</v>
      </c>
      <c r="D140">
        <v>23.5</v>
      </c>
      <c r="E140">
        <v>97.6</v>
      </c>
      <c r="F140">
        <v>28</v>
      </c>
      <c r="G140">
        <v>59.3</v>
      </c>
      <c r="H140">
        <v>30.2</v>
      </c>
    </row>
    <row r="141" spans="1:8" x14ac:dyDescent="0.25">
      <c r="A141" s="1">
        <v>43266</v>
      </c>
      <c r="B141">
        <v>25.3</v>
      </c>
      <c r="C141">
        <v>18.399999999999999</v>
      </c>
      <c r="D141">
        <v>21.6</v>
      </c>
      <c r="E141">
        <v>97.1</v>
      </c>
      <c r="F141">
        <v>46.5</v>
      </c>
      <c r="G141">
        <v>75.900000000000006</v>
      </c>
      <c r="H141">
        <v>29.5</v>
      </c>
    </row>
    <row r="142" spans="1:8" x14ac:dyDescent="0.25">
      <c r="A142" s="1">
        <v>43265</v>
      </c>
      <c r="B142">
        <v>25.1</v>
      </c>
      <c r="C142">
        <v>15.9</v>
      </c>
      <c r="D142">
        <v>20.7</v>
      </c>
      <c r="E142">
        <v>100</v>
      </c>
      <c r="F142">
        <v>57.7</v>
      </c>
      <c r="G142">
        <v>82.6</v>
      </c>
      <c r="H142">
        <v>29.4</v>
      </c>
    </row>
    <row r="143" spans="1:8" x14ac:dyDescent="0.25">
      <c r="A143" s="1">
        <v>43264</v>
      </c>
      <c r="B143">
        <v>24.1</v>
      </c>
      <c r="C143">
        <v>14.9</v>
      </c>
      <c r="D143">
        <v>19.600000000000001</v>
      </c>
      <c r="E143">
        <v>100</v>
      </c>
      <c r="F143">
        <v>58.5</v>
      </c>
      <c r="G143">
        <v>83.7</v>
      </c>
      <c r="H143">
        <v>29.5</v>
      </c>
    </row>
    <row r="144" spans="1:8" x14ac:dyDescent="0.25">
      <c r="A144" s="1">
        <v>43263</v>
      </c>
      <c r="B144">
        <v>24.9</v>
      </c>
      <c r="C144">
        <v>15.1</v>
      </c>
      <c r="D144">
        <v>19.600000000000001</v>
      </c>
      <c r="E144">
        <v>98.2</v>
      </c>
      <c r="F144">
        <v>46.1</v>
      </c>
      <c r="G144">
        <v>78.3</v>
      </c>
      <c r="H144">
        <v>30</v>
      </c>
    </row>
    <row r="145" spans="1:8" x14ac:dyDescent="0.25">
      <c r="A145" s="1">
        <v>43262</v>
      </c>
      <c r="B145">
        <v>23</v>
      </c>
      <c r="C145">
        <v>14.7</v>
      </c>
      <c r="D145">
        <v>18.7</v>
      </c>
      <c r="E145">
        <v>100</v>
      </c>
      <c r="F145">
        <v>61.8</v>
      </c>
      <c r="G145">
        <v>82</v>
      </c>
      <c r="H145">
        <v>29.9</v>
      </c>
    </row>
    <row r="146" spans="1:8" x14ac:dyDescent="0.25">
      <c r="A146" s="1">
        <v>43261</v>
      </c>
      <c r="B146">
        <v>24.6</v>
      </c>
      <c r="C146">
        <v>15.9</v>
      </c>
      <c r="D146">
        <v>19.5</v>
      </c>
      <c r="E146">
        <v>98.9</v>
      </c>
      <c r="F146">
        <v>50.5</v>
      </c>
      <c r="G146">
        <v>76</v>
      </c>
      <c r="H146">
        <v>29.7</v>
      </c>
    </row>
    <row r="147" spans="1:8" x14ac:dyDescent="0.25">
      <c r="A147" s="1">
        <v>43260</v>
      </c>
      <c r="B147">
        <v>23.9</v>
      </c>
      <c r="C147">
        <v>17.100000000000001</v>
      </c>
      <c r="D147">
        <v>19.399999999999999</v>
      </c>
      <c r="E147">
        <v>100</v>
      </c>
      <c r="F147">
        <v>49</v>
      </c>
      <c r="G147">
        <v>80.5</v>
      </c>
      <c r="H147">
        <v>22.5</v>
      </c>
    </row>
    <row r="148" spans="1:8" x14ac:dyDescent="0.25">
      <c r="A148" s="1">
        <v>43259</v>
      </c>
      <c r="B148">
        <v>24.9</v>
      </c>
      <c r="C148">
        <v>14.7</v>
      </c>
      <c r="D148">
        <v>19</v>
      </c>
      <c r="E148">
        <v>100</v>
      </c>
      <c r="F148">
        <v>49.5</v>
      </c>
      <c r="G148">
        <v>85.4</v>
      </c>
      <c r="H148">
        <v>27.5</v>
      </c>
    </row>
    <row r="149" spans="1:8" x14ac:dyDescent="0.25">
      <c r="A149" s="1">
        <v>43258</v>
      </c>
      <c r="B149">
        <v>23.1</v>
      </c>
      <c r="C149">
        <v>14.1</v>
      </c>
      <c r="D149">
        <v>18.600000000000001</v>
      </c>
      <c r="E149">
        <v>100</v>
      </c>
      <c r="F149">
        <v>57.5</v>
      </c>
      <c r="G149">
        <v>82.2</v>
      </c>
      <c r="H149">
        <v>29.7</v>
      </c>
    </row>
    <row r="150" spans="1:8" x14ac:dyDescent="0.25">
      <c r="A150" s="1">
        <v>43257</v>
      </c>
      <c r="B150">
        <v>24.7</v>
      </c>
      <c r="C150">
        <v>13.9</v>
      </c>
      <c r="D150">
        <v>18.7</v>
      </c>
      <c r="E150">
        <v>99.1</v>
      </c>
      <c r="F150">
        <v>48</v>
      </c>
      <c r="G150">
        <v>77.8</v>
      </c>
      <c r="H150">
        <v>26</v>
      </c>
    </row>
    <row r="151" spans="1:8" x14ac:dyDescent="0.25">
      <c r="A151" s="1">
        <v>43256</v>
      </c>
      <c r="B151">
        <v>23.4</v>
      </c>
      <c r="C151">
        <v>16.100000000000001</v>
      </c>
      <c r="D151">
        <v>19.5</v>
      </c>
      <c r="E151">
        <v>95.8</v>
      </c>
      <c r="F151">
        <v>55</v>
      </c>
      <c r="G151">
        <v>77</v>
      </c>
      <c r="H151">
        <v>23.5</v>
      </c>
    </row>
    <row r="152" spans="1:8" x14ac:dyDescent="0.25">
      <c r="A152" s="1">
        <v>43255</v>
      </c>
      <c r="B152">
        <v>24.1</v>
      </c>
      <c r="C152">
        <v>14.7</v>
      </c>
      <c r="D152">
        <v>19.7</v>
      </c>
      <c r="E152">
        <v>100</v>
      </c>
      <c r="F152">
        <v>55.6</v>
      </c>
      <c r="G152">
        <v>80.599999999999994</v>
      </c>
      <c r="H152">
        <v>28.5</v>
      </c>
    </row>
    <row r="153" spans="1:8" x14ac:dyDescent="0.25">
      <c r="A153" s="1">
        <v>43254</v>
      </c>
      <c r="B153">
        <v>22.6</v>
      </c>
      <c r="C153">
        <v>12.9</v>
      </c>
      <c r="D153">
        <v>19</v>
      </c>
      <c r="E153">
        <v>97.7</v>
      </c>
      <c r="F153">
        <v>56.3</v>
      </c>
      <c r="G153">
        <v>81.7</v>
      </c>
      <c r="H153">
        <v>29.8</v>
      </c>
    </row>
    <row r="154" spans="1:8" x14ac:dyDescent="0.25">
      <c r="A154" s="1">
        <v>43253</v>
      </c>
      <c r="B154">
        <v>23.2</v>
      </c>
      <c r="C154">
        <v>16.100000000000001</v>
      </c>
      <c r="D154">
        <v>19.5</v>
      </c>
      <c r="E154">
        <v>99.4</v>
      </c>
      <c r="F154">
        <v>46.9</v>
      </c>
      <c r="G154">
        <v>77.8</v>
      </c>
      <c r="H154">
        <v>21.6</v>
      </c>
    </row>
    <row r="155" spans="1:8" x14ac:dyDescent="0.25">
      <c r="A155" s="1">
        <v>43252</v>
      </c>
      <c r="B155">
        <v>23.7</v>
      </c>
      <c r="C155">
        <v>15.5</v>
      </c>
      <c r="D155">
        <v>19.8</v>
      </c>
      <c r="E155">
        <v>100</v>
      </c>
      <c r="F155">
        <v>42</v>
      </c>
      <c r="G155">
        <v>82.8</v>
      </c>
      <c r="H155">
        <v>28.3</v>
      </c>
    </row>
    <row r="156" spans="1:8" x14ac:dyDescent="0.25">
      <c r="A156" s="1">
        <v>43251</v>
      </c>
      <c r="B156">
        <v>24.6</v>
      </c>
      <c r="C156">
        <v>14.7</v>
      </c>
      <c r="D156">
        <v>19.899999999999999</v>
      </c>
      <c r="E156">
        <v>100</v>
      </c>
      <c r="F156">
        <v>51.2</v>
      </c>
      <c r="G156">
        <v>74.7</v>
      </c>
      <c r="H156">
        <v>29.8</v>
      </c>
    </row>
    <row r="157" spans="1:8" x14ac:dyDescent="0.25">
      <c r="A157" s="1">
        <v>43250</v>
      </c>
      <c r="B157">
        <v>24.6</v>
      </c>
      <c r="C157">
        <v>13.1</v>
      </c>
      <c r="D157">
        <v>19</v>
      </c>
      <c r="E157">
        <v>100</v>
      </c>
      <c r="F157">
        <v>47.6</v>
      </c>
      <c r="G157">
        <v>75.099999999999994</v>
      </c>
      <c r="H157">
        <v>29.6</v>
      </c>
    </row>
    <row r="158" spans="1:8" x14ac:dyDescent="0.25">
      <c r="A158" s="1">
        <v>43249</v>
      </c>
      <c r="B158">
        <v>23</v>
      </c>
      <c r="C158">
        <v>16</v>
      </c>
      <c r="D158">
        <v>19.2</v>
      </c>
      <c r="E158">
        <v>95.9</v>
      </c>
      <c r="F158">
        <v>54.8</v>
      </c>
      <c r="G158">
        <v>76</v>
      </c>
      <c r="H158">
        <v>29.8</v>
      </c>
    </row>
    <row r="159" spans="1:8" x14ac:dyDescent="0.25">
      <c r="A159" s="1">
        <v>43248</v>
      </c>
      <c r="B159">
        <v>24.4</v>
      </c>
      <c r="C159">
        <v>15.5</v>
      </c>
      <c r="D159">
        <v>20.100000000000001</v>
      </c>
      <c r="E159">
        <v>99.4</v>
      </c>
      <c r="F159">
        <v>56.4</v>
      </c>
      <c r="G159">
        <v>75.8</v>
      </c>
      <c r="H159">
        <v>28.7</v>
      </c>
    </row>
    <row r="160" spans="1:8" x14ac:dyDescent="0.25">
      <c r="A160" s="1">
        <v>43247</v>
      </c>
      <c r="B160">
        <v>24.6</v>
      </c>
      <c r="C160">
        <v>17.3</v>
      </c>
      <c r="D160">
        <v>20.3</v>
      </c>
      <c r="E160">
        <v>97.4</v>
      </c>
      <c r="F160">
        <v>50</v>
      </c>
      <c r="G160">
        <v>78.3</v>
      </c>
      <c r="H160">
        <v>24.3</v>
      </c>
    </row>
    <row r="161" spans="1:8" x14ac:dyDescent="0.25">
      <c r="A161" s="1">
        <v>43246</v>
      </c>
      <c r="B161">
        <v>26.9</v>
      </c>
      <c r="C161">
        <v>14.6</v>
      </c>
      <c r="D161">
        <v>20.100000000000001</v>
      </c>
      <c r="E161">
        <v>96.8</v>
      </c>
      <c r="F161">
        <v>33</v>
      </c>
      <c r="G161">
        <v>73.3</v>
      </c>
      <c r="H161">
        <v>29.3</v>
      </c>
    </row>
    <row r="162" spans="1:8" x14ac:dyDescent="0.25">
      <c r="A162" s="1">
        <v>43245</v>
      </c>
      <c r="B162">
        <v>24.6</v>
      </c>
      <c r="C162">
        <v>17.3</v>
      </c>
      <c r="D162">
        <v>20.6</v>
      </c>
      <c r="E162">
        <v>95.4</v>
      </c>
      <c r="F162">
        <v>46.2</v>
      </c>
      <c r="G162">
        <v>70.099999999999994</v>
      </c>
      <c r="H162">
        <v>27.4</v>
      </c>
    </row>
    <row r="163" spans="1:8" x14ac:dyDescent="0.25">
      <c r="A163" s="1">
        <v>43244</v>
      </c>
      <c r="B163">
        <v>31.2</v>
      </c>
      <c r="C163">
        <v>18.100000000000001</v>
      </c>
      <c r="D163">
        <v>23.7</v>
      </c>
      <c r="E163">
        <v>84.3</v>
      </c>
      <c r="F163">
        <v>26.6</v>
      </c>
      <c r="G163">
        <v>49.3</v>
      </c>
      <c r="H163">
        <v>25.4</v>
      </c>
    </row>
    <row r="164" spans="1:8" x14ac:dyDescent="0.25">
      <c r="A164" s="1">
        <v>43243</v>
      </c>
      <c r="B164">
        <v>30.4</v>
      </c>
      <c r="C164">
        <v>14.6</v>
      </c>
      <c r="D164">
        <v>23.7</v>
      </c>
      <c r="E164">
        <v>94</v>
      </c>
      <c r="F164">
        <v>18.100000000000001</v>
      </c>
      <c r="G164">
        <v>43</v>
      </c>
      <c r="H164">
        <v>25.9</v>
      </c>
    </row>
    <row r="165" spans="1:8" x14ac:dyDescent="0.25">
      <c r="A165" s="1">
        <v>43242</v>
      </c>
      <c r="B165">
        <v>23</v>
      </c>
      <c r="C165">
        <v>13.6</v>
      </c>
      <c r="D165">
        <v>18.600000000000001</v>
      </c>
      <c r="E165">
        <v>98.5</v>
      </c>
      <c r="F165">
        <v>66.900000000000006</v>
      </c>
      <c r="G165">
        <v>84.3</v>
      </c>
      <c r="H165">
        <v>29.4</v>
      </c>
    </row>
    <row r="166" spans="1:8" x14ac:dyDescent="0.25">
      <c r="A166" s="1">
        <v>43241</v>
      </c>
      <c r="B166">
        <v>23.3</v>
      </c>
      <c r="C166">
        <v>12.9</v>
      </c>
      <c r="D166">
        <v>18.399999999999999</v>
      </c>
      <c r="E166">
        <v>94.8</v>
      </c>
      <c r="F166">
        <v>52.8</v>
      </c>
      <c r="G166">
        <v>76</v>
      </c>
      <c r="H166">
        <v>26.5</v>
      </c>
    </row>
    <row r="167" spans="1:8" x14ac:dyDescent="0.25">
      <c r="A167" s="1">
        <v>43240</v>
      </c>
      <c r="B167">
        <v>21.6</v>
      </c>
      <c r="C167">
        <v>12.5</v>
      </c>
      <c r="D167">
        <v>17.7</v>
      </c>
      <c r="E167">
        <v>97.1</v>
      </c>
      <c r="F167">
        <v>65.400000000000006</v>
      </c>
      <c r="G167">
        <v>82.4</v>
      </c>
      <c r="H167">
        <v>26.8</v>
      </c>
    </row>
    <row r="168" spans="1:8" x14ac:dyDescent="0.25">
      <c r="A168" s="1">
        <v>43239</v>
      </c>
      <c r="B168">
        <v>22</v>
      </c>
      <c r="C168">
        <v>14.1</v>
      </c>
      <c r="D168">
        <v>18.5</v>
      </c>
      <c r="E168">
        <v>93.3</v>
      </c>
      <c r="F168">
        <v>56.3</v>
      </c>
      <c r="G168">
        <v>71.400000000000006</v>
      </c>
      <c r="H168">
        <v>26.1</v>
      </c>
    </row>
    <row r="169" spans="1:8" x14ac:dyDescent="0.25">
      <c r="A169" s="1">
        <v>43238</v>
      </c>
      <c r="B169">
        <v>21.9</v>
      </c>
      <c r="C169">
        <v>12</v>
      </c>
      <c r="D169">
        <v>17.399999999999999</v>
      </c>
      <c r="E169">
        <v>95.6</v>
      </c>
      <c r="F169">
        <v>52.5</v>
      </c>
      <c r="G169">
        <v>77.3</v>
      </c>
      <c r="H169">
        <v>26.6</v>
      </c>
    </row>
    <row r="170" spans="1:8" x14ac:dyDescent="0.25">
      <c r="A170" s="1">
        <v>43237</v>
      </c>
      <c r="B170">
        <v>23.4</v>
      </c>
      <c r="C170">
        <v>15.2</v>
      </c>
      <c r="D170">
        <v>19.7</v>
      </c>
      <c r="E170">
        <v>88.2</v>
      </c>
      <c r="F170">
        <v>34.6</v>
      </c>
      <c r="G170">
        <v>53.8</v>
      </c>
      <c r="H170">
        <v>13.7</v>
      </c>
    </row>
    <row r="171" spans="1:8" x14ac:dyDescent="0.25">
      <c r="A171" s="1">
        <v>43236</v>
      </c>
      <c r="B171">
        <v>25.6</v>
      </c>
      <c r="C171">
        <v>14.1</v>
      </c>
      <c r="D171">
        <v>20.5</v>
      </c>
      <c r="E171">
        <v>74.099999999999994</v>
      </c>
      <c r="F171">
        <v>20.7</v>
      </c>
      <c r="G171">
        <v>41.9</v>
      </c>
      <c r="H171">
        <v>30.2</v>
      </c>
    </row>
    <row r="172" spans="1:8" x14ac:dyDescent="0.25">
      <c r="A172" s="1">
        <v>43235</v>
      </c>
      <c r="B172">
        <v>24.1</v>
      </c>
      <c r="C172">
        <v>11.8</v>
      </c>
      <c r="D172">
        <v>19</v>
      </c>
      <c r="E172">
        <v>67.900000000000006</v>
      </c>
      <c r="F172">
        <v>32.6</v>
      </c>
      <c r="G172">
        <v>51.5</v>
      </c>
      <c r="H172">
        <v>29.6</v>
      </c>
    </row>
    <row r="173" spans="1:8" x14ac:dyDescent="0.25">
      <c r="A173" s="1">
        <v>43234</v>
      </c>
      <c r="B173">
        <v>21.6</v>
      </c>
      <c r="C173">
        <v>11.7</v>
      </c>
      <c r="D173">
        <v>17.600000000000001</v>
      </c>
      <c r="E173">
        <v>66</v>
      </c>
      <c r="F173">
        <v>28.3</v>
      </c>
      <c r="G173">
        <v>49.8</v>
      </c>
      <c r="H173">
        <v>29.6</v>
      </c>
    </row>
    <row r="174" spans="1:8" x14ac:dyDescent="0.25">
      <c r="A174" s="1">
        <v>43233</v>
      </c>
      <c r="B174">
        <v>22.2</v>
      </c>
      <c r="C174">
        <v>14.1</v>
      </c>
      <c r="D174">
        <v>18.399999999999999</v>
      </c>
      <c r="E174">
        <v>79.3</v>
      </c>
      <c r="F174">
        <v>31.2</v>
      </c>
      <c r="G174">
        <v>50.4</v>
      </c>
      <c r="H174">
        <v>27</v>
      </c>
    </row>
    <row r="175" spans="1:8" x14ac:dyDescent="0.25">
      <c r="A175" s="1">
        <v>43232</v>
      </c>
      <c r="B175">
        <v>23.4</v>
      </c>
      <c r="C175">
        <v>15.1</v>
      </c>
      <c r="D175">
        <v>18.8</v>
      </c>
      <c r="E175">
        <v>100</v>
      </c>
      <c r="F175">
        <v>60.9</v>
      </c>
      <c r="G175">
        <v>80.3</v>
      </c>
      <c r="H175">
        <v>27.9</v>
      </c>
    </row>
    <row r="176" spans="1:8" x14ac:dyDescent="0.25">
      <c r="A176" s="1">
        <v>43231</v>
      </c>
      <c r="B176">
        <v>22.6</v>
      </c>
      <c r="C176">
        <v>15.3</v>
      </c>
      <c r="D176">
        <v>18.8</v>
      </c>
      <c r="E176">
        <v>95.2</v>
      </c>
      <c r="F176">
        <v>63.8</v>
      </c>
      <c r="G176">
        <v>83.8</v>
      </c>
      <c r="H176">
        <v>27.9</v>
      </c>
    </row>
    <row r="177" spans="1:8" x14ac:dyDescent="0.25">
      <c r="A177" s="1">
        <v>43230</v>
      </c>
      <c r="B177">
        <v>23.6</v>
      </c>
      <c r="C177">
        <v>16.399999999999999</v>
      </c>
      <c r="D177">
        <v>19.2</v>
      </c>
      <c r="E177">
        <v>100</v>
      </c>
      <c r="F177">
        <v>60.4</v>
      </c>
      <c r="G177">
        <v>86</v>
      </c>
      <c r="H177">
        <v>22.3</v>
      </c>
    </row>
    <row r="178" spans="1:8" x14ac:dyDescent="0.25">
      <c r="A178" s="1">
        <v>43229</v>
      </c>
      <c r="B178">
        <v>24.5</v>
      </c>
      <c r="C178">
        <v>15.9</v>
      </c>
      <c r="D178">
        <v>19.7</v>
      </c>
      <c r="E178">
        <v>100</v>
      </c>
      <c r="F178">
        <v>60.5</v>
      </c>
      <c r="G178">
        <v>84.2</v>
      </c>
      <c r="H178">
        <v>26.2</v>
      </c>
    </row>
    <row r="179" spans="1:8" x14ac:dyDescent="0.25">
      <c r="A179" s="1">
        <v>43228</v>
      </c>
      <c r="B179">
        <v>21.2</v>
      </c>
      <c r="C179">
        <v>13.8</v>
      </c>
      <c r="D179">
        <v>17.899999999999999</v>
      </c>
      <c r="E179">
        <v>100</v>
      </c>
      <c r="F179">
        <v>76</v>
      </c>
      <c r="G179">
        <v>90.9</v>
      </c>
      <c r="H179">
        <v>24.6</v>
      </c>
    </row>
    <row r="180" spans="1:8" x14ac:dyDescent="0.25">
      <c r="A180" s="1">
        <v>43227</v>
      </c>
      <c r="B180">
        <v>27.3</v>
      </c>
      <c r="C180">
        <v>15.4</v>
      </c>
      <c r="D180">
        <v>19.8</v>
      </c>
      <c r="E180">
        <v>98.5</v>
      </c>
      <c r="F180">
        <v>35</v>
      </c>
      <c r="G180">
        <v>65.099999999999994</v>
      </c>
      <c r="H180">
        <v>26.2</v>
      </c>
    </row>
    <row r="181" spans="1:8" x14ac:dyDescent="0.25">
      <c r="A181" s="1">
        <v>43226</v>
      </c>
      <c r="B181">
        <v>24.8</v>
      </c>
      <c r="C181">
        <v>15</v>
      </c>
      <c r="D181">
        <v>19.899999999999999</v>
      </c>
      <c r="E181">
        <v>79.2</v>
      </c>
      <c r="F181">
        <v>38.700000000000003</v>
      </c>
      <c r="G181">
        <v>56.6</v>
      </c>
      <c r="H181">
        <v>28.5</v>
      </c>
    </row>
    <row r="182" spans="1:8" x14ac:dyDescent="0.25">
      <c r="A182" s="1">
        <v>43225</v>
      </c>
      <c r="B182">
        <v>20.7</v>
      </c>
      <c r="C182">
        <v>13</v>
      </c>
      <c r="D182">
        <v>17</v>
      </c>
      <c r="E182">
        <v>98.4</v>
      </c>
      <c r="F182">
        <v>65.3</v>
      </c>
      <c r="G182">
        <v>84.9</v>
      </c>
      <c r="H182">
        <v>24.7</v>
      </c>
    </row>
    <row r="183" spans="1:8" x14ac:dyDescent="0.25">
      <c r="A183" s="1">
        <v>43224</v>
      </c>
      <c r="B183">
        <v>20.5</v>
      </c>
      <c r="C183">
        <v>13.5</v>
      </c>
      <c r="D183">
        <v>16.899999999999999</v>
      </c>
      <c r="E183">
        <v>99</v>
      </c>
      <c r="F183">
        <v>61</v>
      </c>
      <c r="G183">
        <v>83.1</v>
      </c>
      <c r="H183">
        <v>22.2</v>
      </c>
    </row>
    <row r="184" spans="1:8" x14ac:dyDescent="0.25">
      <c r="A184" s="1">
        <v>43223</v>
      </c>
      <c r="B184">
        <v>22.2</v>
      </c>
      <c r="C184">
        <v>11.1</v>
      </c>
      <c r="D184">
        <v>17.2</v>
      </c>
      <c r="E184">
        <v>98.8</v>
      </c>
      <c r="F184">
        <v>39.200000000000003</v>
      </c>
      <c r="G184">
        <v>65.7</v>
      </c>
      <c r="H184">
        <v>27.4</v>
      </c>
    </row>
    <row r="185" spans="1:8" x14ac:dyDescent="0.25">
      <c r="A185" s="1">
        <v>43222</v>
      </c>
      <c r="B185">
        <v>20.2</v>
      </c>
      <c r="C185">
        <v>9.9</v>
      </c>
      <c r="D185">
        <v>15</v>
      </c>
      <c r="E185">
        <v>87.9</v>
      </c>
      <c r="F185">
        <v>33.200000000000003</v>
      </c>
      <c r="G185">
        <v>60.6</v>
      </c>
      <c r="H185">
        <v>27.7</v>
      </c>
    </row>
    <row r="186" spans="1:8" x14ac:dyDescent="0.25">
      <c r="A186" s="1">
        <v>43221</v>
      </c>
      <c r="B186">
        <v>19.8</v>
      </c>
      <c r="C186">
        <v>9.8000000000000007</v>
      </c>
      <c r="D186">
        <v>13.7</v>
      </c>
      <c r="E186">
        <v>91.8</v>
      </c>
      <c r="F186">
        <v>55.6</v>
      </c>
      <c r="G186">
        <v>71.900000000000006</v>
      </c>
      <c r="H186">
        <v>12.8</v>
      </c>
    </row>
    <row r="187" spans="1:8" x14ac:dyDescent="0.25">
      <c r="A187" s="1">
        <v>43220</v>
      </c>
      <c r="B187">
        <v>19.5</v>
      </c>
      <c r="C187">
        <v>9.3000000000000007</v>
      </c>
      <c r="D187">
        <v>15.3</v>
      </c>
      <c r="E187">
        <v>95</v>
      </c>
      <c r="F187">
        <v>42.2</v>
      </c>
      <c r="G187">
        <v>66.599999999999994</v>
      </c>
      <c r="H187">
        <v>26.3</v>
      </c>
    </row>
    <row r="188" spans="1:8" x14ac:dyDescent="0.25">
      <c r="A188" s="1">
        <v>43219</v>
      </c>
      <c r="B188">
        <v>19</v>
      </c>
      <c r="C188">
        <v>12.6</v>
      </c>
      <c r="D188">
        <v>16.100000000000001</v>
      </c>
      <c r="E188">
        <v>89.4</v>
      </c>
      <c r="F188">
        <v>42.9</v>
      </c>
      <c r="G188">
        <v>62.5</v>
      </c>
      <c r="H188">
        <v>27.9</v>
      </c>
    </row>
    <row r="189" spans="1:8" x14ac:dyDescent="0.25">
      <c r="A189" s="1">
        <v>43218</v>
      </c>
      <c r="B189">
        <v>23.9</v>
      </c>
      <c r="C189">
        <v>13</v>
      </c>
      <c r="D189">
        <v>17.8</v>
      </c>
      <c r="E189">
        <v>100</v>
      </c>
      <c r="F189">
        <v>45</v>
      </c>
      <c r="G189">
        <v>76.8</v>
      </c>
      <c r="H189">
        <v>25.5</v>
      </c>
    </row>
    <row r="190" spans="1:8" x14ac:dyDescent="0.25">
      <c r="A190" s="1">
        <v>43217</v>
      </c>
      <c r="B190">
        <v>21.8</v>
      </c>
      <c r="C190">
        <v>13.3</v>
      </c>
      <c r="D190">
        <v>17</v>
      </c>
      <c r="E190">
        <v>100</v>
      </c>
      <c r="F190">
        <v>61.8</v>
      </c>
      <c r="G190">
        <v>90.3</v>
      </c>
      <c r="H190">
        <v>24.3</v>
      </c>
    </row>
    <row r="191" spans="1:8" x14ac:dyDescent="0.25">
      <c r="A191" s="1">
        <v>43216</v>
      </c>
      <c r="B191">
        <v>20.8</v>
      </c>
      <c r="C191">
        <v>13.8</v>
      </c>
      <c r="D191">
        <v>16.899999999999999</v>
      </c>
      <c r="E191">
        <v>100</v>
      </c>
      <c r="F191">
        <v>70.3</v>
      </c>
      <c r="G191">
        <v>93.6</v>
      </c>
      <c r="H191">
        <v>10.5</v>
      </c>
    </row>
    <row r="192" spans="1:8" x14ac:dyDescent="0.25">
      <c r="A192" s="1">
        <v>43215</v>
      </c>
      <c r="B192">
        <v>22.9</v>
      </c>
      <c r="C192">
        <v>15.2</v>
      </c>
      <c r="D192">
        <v>17.600000000000001</v>
      </c>
      <c r="E192">
        <v>100</v>
      </c>
      <c r="F192">
        <v>38.1</v>
      </c>
      <c r="G192">
        <v>88.3</v>
      </c>
      <c r="H192">
        <v>6.7</v>
      </c>
    </row>
    <row r="193" spans="1:8" x14ac:dyDescent="0.25">
      <c r="A193" s="1">
        <v>43214</v>
      </c>
      <c r="B193">
        <v>28.9</v>
      </c>
      <c r="C193">
        <v>13.7</v>
      </c>
      <c r="D193">
        <v>22.2</v>
      </c>
      <c r="E193">
        <v>96.9</v>
      </c>
      <c r="F193">
        <v>14.7</v>
      </c>
      <c r="G193">
        <v>50.5</v>
      </c>
      <c r="H193">
        <v>25.3</v>
      </c>
    </row>
    <row r="194" spans="1:8" x14ac:dyDescent="0.25">
      <c r="A194" s="1">
        <v>43213</v>
      </c>
      <c r="B194">
        <v>30.6</v>
      </c>
      <c r="C194">
        <v>16.3</v>
      </c>
      <c r="D194">
        <v>22.7</v>
      </c>
      <c r="E194">
        <v>93</v>
      </c>
      <c r="F194">
        <v>20</v>
      </c>
      <c r="G194">
        <v>46.3</v>
      </c>
      <c r="H194">
        <v>11.6</v>
      </c>
    </row>
    <row r="195" spans="1:8" x14ac:dyDescent="0.25">
      <c r="A195" s="1">
        <v>43212</v>
      </c>
      <c r="B195">
        <v>28.3</v>
      </c>
      <c r="C195">
        <v>17.600000000000001</v>
      </c>
      <c r="D195">
        <v>23.6</v>
      </c>
      <c r="E195">
        <v>77.400000000000006</v>
      </c>
      <c r="F195">
        <v>30.7</v>
      </c>
      <c r="G195">
        <v>39.1</v>
      </c>
      <c r="H195">
        <v>17.100000000000001</v>
      </c>
    </row>
    <row r="196" spans="1:8" x14ac:dyDescent="0.25">
      <c r="A196" s="1">
        <v>43211</v>
      </c>
      <c r="B196">
        <v>26.9</v>
      </c>
      <c r="C196">
        <v>18.600000000000001</v>
      </c>
      <c r="D196">
        <v>22.4</v>
      </c>
      <c r="E196">
        <v>53.5</v>
      </c>
      <c r="F196">
        <v>32.700000000000003</v>
      </c>
      <c r="G196">
        <v>40.200000000000003</v>
      </c>
      <c r="H196">
        <v>22.2</v>
      </c>
    </row>
    <row r="197" spans="1:8" x14ac:dyDescent="0.25">
      <c r="A197" s="1">
        <v>43210</v>
      </c>
      <c r="B197">
        <v>24.3</v>
      </c>
      <c r="C197">
        <v>14.1</v>
      </c>
      <c r="D197">
        <v>19.5</v>
      </c>
      <c r="E197">
        <v>76.5</v>
      </c>
      <c r="F197">
        <v>39.4</v>
      </c>
      <c r="G197">
        <v>55.4</v>
      </c>
      <c r="H197">
        <v>25.3</v>
      </c>
    </row>
    <row r="198" spans="1:8" x14ac:dyDescent="0.25">
      <c r="A198" s="1">
        <v>43209</v>
      </c>
      <c r="B198">
        <v>24.8</v>
      </c>
      <c r="C198">
        <v>15.7</v>
      </c>
      <c r="D198">
        <v>19.7</v>
      </c>
      <c r="E198">
        <v>86.1</v>
      </c>
      <c r="F198">
        <v>37</v>
      </c>
      <c r="G198">
        <v>53</v>
      </c>
      <c r="H198">
        <v>26.7</v>
      </c>
    </row>
    <row r="199" spans="1:8" x14ac:dyDescent="0.25">
      <c r="A199" s="1">
        <v>43208</v>
      </c>
      <c r="B199">
        <v>24.7</v>
      </c>
      <c r="C199">
        <v>11.6</v>
      </c>
      <c r="D199">
        <v>18.3</v>
      </c>
      <c r="E199">
        <v>82.4</v>
      </c>
      <c r="F199">
        <v>31.7</v>
      </c>
      <c r="G199">
        <v>53.2</v>
      </c>
      <c r="H199">
        <v>27.3</v>
      </c>
    </row>
    <row r="200" spans="1:8" x14ac:dyDescent="0.25">
      <c r="A200" s="1">
        <v>43207</v>
      </c>
      <c r="B200">
        <v>21.8</v>
      </c>
      <c r="C200">
        <v>10.6</v>
      </c>
      <c r="D200">
        <v>17</v>
      </c>
      <c r="E200">
        <v>92.4</v>
      </c>
      <c r="F200">
        <v>34.799999999999997</v>
      </c>
      <c r="G200">
        <v>60.1</v>
      </c>
      <c r="H200">
        <v>26.5</v>
      </c>
    </row>
    <row r="201" spans="1:8" x14ac:dyDescent="0.25">
      <c r="A201" s="1">
        <v>43206</v>
      </c>
      <c r="B201">
        <v>20.9</v>
      </c>
      <c r="C201">
        <v>12</v>
      </c>
      <c r="D201">
        <v>16.2</v>
      </c>
      <c r="E201">
        <v>100</v>
      </c>
      <c r="F201">
        <v>48.3</v>
      </c>
      <c r="G201">
        <v>78.099999999999994</v>
      </c>
      <c r="H201">
        <v>26.6</v>
      </c>
    </row>
    <row r="202" spans="1:8" x14ac:dyDescent="0.25">
      <c r="A202" s="1">
        <v>43205</v>
      </c>
      <c r="B202">
        <v>20.8</v>
      </c>
      <c r="C202">
        <v>9.4</v>
      </c>
      <c r="D202">
        <v>15.7</v>
      </c>
      <c r="E202">
        <v>100</v>
      </c>
      <c r="F202">
        <v>53.4</v>
      </c>
      <c r="G202">
        <v>79.900000000000006</v>
      </c>
      <c r="H202">
        <v>26.1</v>
      </c>
    </row>
    <row r="203" spans="1:8" x14ac:dyDescent="0.25">
      <c r="A203" s="1">
        <v>43204</v>
      </c>
      <c r="B203">
        <v>20.399999999999999</v>
      </c>
      <c r="C203">
        <v>7</v>
      </c>
      <c r="D203">
        <v>14.2</v>
      </c>
      <c r="E203">
        <v>96.9</v>
      </c>
      <c r="F203">
        <v>44.1</v>
      </c>
      <c r="G203">
        <v>72.900000000000006</v>
      </c>
      <c r="H203">
        <v>24</v>
      </c>
    </row>
    <row r="204" spans="1:8" x14ac:dyDescent="0.25">
      <c r="A204" s="1">
        <v>43203</v>
      </c>
      <c r="B204">
        <v>17.2</v>
      </c>
      <c r="C204">
        <v>9.1999999999999993</v>
      </c>
      <c r="D204">
        <v>13.5</v>
      </c>
      <c r="E204">
        <v>92.8</v>
      </c>
      <c r="F204">
        <v>57.9</v>
      </c>
      <c r="G204">
        <v>75.599999999999994</v>
      </c>
      <c r="H204">
        <v>22.4</v>
      </c>
    </row>
    <row r="205" spans="1:8" x14ac:dyDescent="0.25">
      <c r="A205" s="1">
        <v>43202</v>
      </c>
      <c r="B205">
        <v>18</v>
      </c>
      <c r="C205">
        <v>6</v>
      </c>
      <c r="D205">
        <v>13.1</v>
      </c>
      <c r="E205">
        <v>98.9</v>
      </c>
      <c r="F205">
        <v>46.8</v>
      </c>
      <c r="G205">
        <v>72.5</v>
      </c>
      <c r="H205">
        <v>18.5</v>
      </c>
    </row>
    <row r="206" spans="1:8" x14ac:dyDescent="0.25">
      <c r="A206" s="1">
        <v>43201</v>
      </c>
      <c r="B206">
        <v>17.8</v>
      </c>
      <c r="C206">
        <v>8</v>
      </c>
      <c r="D206">
        <v>13.4</v>
      </c>
      <c r="E206">
        <v>75</v>
      </c>
      <c r="F206">
        <v>40.799999999999997</v>
      </c>
      <c r="G206">
        <v>58.9</v>
      </c>
      <c r="H206">
        <v>25.1</v>
      </c>
    </row>
    <row r="207" spans="1:8" x14ac:dyDescent="0.25">
      <c r="A207" s="1">
        <v>43200</v>
      </c>
      <c r="B207">
        <v>17</v>
      </c>
      <c r="C207">
        <v>7.4</v>
      </c>
      <c r="D207">
        <v>12.8</v>
      </c>
      <c r="E207">
        <v>100</v>
      </c>
      <c r="F207">
        <v>47</v>
      </c>
      <c r="G207">
        <v>77.400000000000006</v>
      </c>
      <c r="H207">
        <v>14.3</v>
      </c>
    </row>
    <row r="208" spans="1:8" x14ac:dyDescent="0.25">
      <c r="A208" s="1">
        <v>43199</v>
      </c>
      <c r="B208">
        <v>17.2</v>
      </c>
      <c r="C208">
        <v>12.7</v>
      </c>
      <c r="D208">
        <v>14.5</v>
      </c>
      <c r="E208">
        <v>92.1</v>
      </c>
      <c r="F208">
        <v>42.7</v>
      </c>
      <c r="G208">
        <v>61.4</v>
      </c>
      <c r="H208">
        <v>20.100000000000001</v>
      </c>
    </row>
    <row r="209" spans="1:8" x14ac:dyDescent="0.25">
      <c r="A209" s="1">
        <v>43198</v>
      </c>
      <c r="B209">
        <v>20.100000000000001</v>
      </c>
      <c r="C209">
        <v>9.5</v>
      </c>
      <c r="D209">
        <v>15.1</v>
      </c>
      <c r="E209">
        <v>77.599999999999994</v>
      </c>
      <c r="F209">
        <v>44.1</v>
      </c>
      <c r="G209">
        <v>62.8</v>
      </c>
      <c r="H209">
        <v>25.5</v>
      </c>
    </row>
    <row r="210" spans="1:8" x14ac:dyDescent="0.25">
      <c r="A210" s="1">
        <v>43197</v>
      </c>
      <c r="B210">
        <v>18.2</v>
      </c>
      <c r="C210">
        <v>12.5</v>
      </c>
      <c r="D210">
        <v>14.8</v>
      </c>
      <c r="E210">
        <v>99.6</v>
      </c>
      <c r="F210">
        <v>66.5</v>
      </c>
      <c r="G210">
        <v>82.4</v>
      </c>
      <c r="H210">
        <v>10.6</v>
      </c>
    </row>
    <row r="211" spans="1:8" x14ac:dyDescent="0.25">
      <c r="A211" s="1">
        <v>43196</v>
      </c>
      <c r="B211">
        <v>25.7</v>
      </c>
      <c r="C211">
        <v>14.2</v>
      </c>
      <c r="D211">
        <v>19.3</v>
      </c>
      <c r="E211">
        <v>92.4</v>
      </c>
      <c r="F211">
        <v>27.8</v>
      </c>
      <c r="G211">
        <v>49.8</v>
      </c>
      <c r="H211">
        <v>15</v>
      </c>
    </row>
    <row r="212" spans="1:8" x14ac:dyDescent="0.25">
      <c r="A212" s="1">
        <v>43195</v>
      </c>
      <c r="B212">
        <v>23.9</v>
      </c>
      <c r="C212">
        <v>11.3</v>
      </c>
      <c r="D212">
        <v>18.5</v>
      </c>
      <c r="E212">
        <v>84.1</v>
      </c>
      <c r="F212">
        <v>28</v>
      </c>
      <c r="G212">
        <v>41.8</v>
      </c>
      <c r="H212">
        <v>24.5</v>
      </c>
    </row>
    <row r="213" spans="1:8" x14ac:dyDescent="0.25">
      <c r="A213" s="1">
        <v>43194</v>
      </c>
      <c r="B213">
        <v>19.899999999999999</v>
      </c>
      <c r="C213">
        <v>11.5</v>
      </c>
      <c r="D213">
        <v>16.3</v>
      </c>
      <c r="E213">
        <v>94.8</v>
      </c>
      <c r="F213">
        <v>48.6</v>
      </c>
      <c r="G213">
        <v>66.8</v>
      </c>
      <c r="H213">
        <v>24.5</v>
      </c>
    </row>
    <row r="214" spans="1:8" x14ac:dyDescent="0.25">
      <c r="A214" s="1">
        <v>43193</v>
      </c>
      <c r="B214">
        <v>21.4</v>
      </c>
      <c r="C214">
        <v>11.1</v>
      </c>
      <c r="D214">
        <v>16.399999999999999</v>
      </c>
      <c r="E214">
        <v>98.6</v>
      </c>
      <c r="F214">
        <v>56.8</v>
      </c>
      <c r="G214">
        <v>76.400000000000006</v>
      </c>
      <c r="H214">
        <v>23.9</v>
      </c>
    </row>
    <row r="215" spans="1:8" x14ac:dyDescent="0.25">
      <c r="A215" s="1">
        <v>43192</v>
      </c>
      <c r="B215">
        <v>20.9</v>
      </c>
      <c r="C215">
        <v>11.8</v>
      </c>
      <c r="D215">
        <v>15.9</v>
      </c>
      <c r="E215">
        <v>98.4</v>
      </c>
      <c r="F215">
        <v>27.6</v>
      </c>
      <c r="G215">
        <v>57.2</v>
      </c>
      <c r="H215">
        <v>18.399999999999999</v>
      </c>
    </row>
    <row r="216" spans="1:8" x14ac:dyDescent="0.25">
      <c r="A216" s="1">
        <v>43191</v>
      </c>
      <c r="B216">
        <v>22.3</v>
      </c>
      <c r="C216">
        <v>10.3</v>
      </c>
      <c r="D216">
        <v>16.899999999999999</v>
      </c>
      <c r="E216">
        <v>86</v>
      </c>
      <c r="F216">
        <v>23.4</v>
      </c>
      <c r="G216">
        <v>35.6</v>
      </c>
      <c r="H216">
        <v>24.3</v>
      </c>
    </row>
    <row r="217" spans="1:8" x14ac:dyDescent="0.25">
      <c r="A217" s="1">
        <v>43039</v>
      </c>
      <c r="B217">
        <v>26</v>
      </c>
      <c r="C217">
        <v>16</v>
      </c>
      <c r="D217">
        <v>20.100000000000001</v>
      </c>
      <c r="E217">
        <v>80.900000000000006</v>
      </c>
      <c r="F217">
        <v>45.3</v>
      </c>
      <c r="G217">
        <v>64</v>
      </c>
      <c r="H217">
        <v>14.7</v>
      </c>
    </row>
    <row r="218" spans="1:8" x14ac:dyDescent="0.25">
      <c r="A218" s="1">
        <v>43038</v>
      </c>
      <c r="B218">
        <v>22.9</v>
      </c>
      <c r="C218">
        <v>15.5</v>
      </c>
      <c r="D218">
        <v>18.899999999999999</v>
      </c>
      <c r="E218">
        <v>100</v>
      </c>
      <c r="F218">
        <v>53.7</v>
      </c>
      <c r="G218">
        <v>71.2</v>
      </c>
      <c r="H218">
        <v>14.9</v>
      </c>
    </row>
    <row r="219" spans="1:8" x14ac:dyDescent="0.25">
      <c r="A219" s="1">
        <v>43037</v>
      </c>
      <c r="B219">
        <v>25.2</v>
      </c>
      <c r="C219">
        <v>16.100000000000001</v>
      </c>
      <c r="D219">
        <v>19.8</v>
      </c>
      <c r="E219">
        <v>80.7</v>
      </c>
      <c r="F219">
        <v>48.3</v>
      </c>
      <c r="G219">
        <v>64.400000000000006</v>
      </c>
      <c r="H219">
        <v>15</v>
      </c>
    </row>
    <row r="220" spans="1:8" x14ac:dyDescent="0.25">
      <c r="A220" s="1">
        <v>43036</v>
      </c>
      <c r="B220">
        <v>26.3</v>
      </c>
      <c r="C220">
        <v>10.4</v>
      </c>
      <c r="D220">
        <v>19.2</v>
      </c>
      <c r="E220">
        <v>100</v>
      </c>
      <c r="F220">
        <v>44.8</v>
      </c>
      <c r="G220">
        <v>71.599999999999994</v>
      </c>
      <c r="H220">
        <v>15.1</v>
      </c>
    </row>
    <row r="221" spans="1:8" x14ac:dyDescent="0.25">
      <c r="A221" s="1">
        <v>43035</v>
      </c>
      <c r="B221">
        <v>25</v>
      </c>
      <c r="C221">
        <v>13.5</v>
      </c>
      <c r="D221">
        <v>19.5</v>
      </c>
      <c r="E221">
        <v>100</v>
      </c>
      <c r="F221">
        <v>21.9</v>
      </c>
      <c r="G221">
        <v>62.3</v>
      </c>
      <c r="H221">
        <v>15.9</v>
      </c>
    </row>
    <row r="222" spans="1:8" x14ac:dyDescent="0.25">
      <c r="A222" s="1">
        <v>43034</v>
      </c>
      <c r="B222">
        <v>28.6</v>
      </c>
      <c r="C222">
        <v>16.899999999999999</v>
      </c>
      <c r="D222">
        <v>21.8</v>
      </c>
      <c r="E222">
        <v>60.2</v>
      </c>
      <c r="F222">
        <v>31.1</v>
      </c>
      <c r="G222">
        <v>44.9</v>
      </c>
      <c r="H222">
        <v>16.2</v>
      </c>
    </row>
    <row r="223" spans="1:8" x14ac:dyDescent="0.25">
      <c r="A223" s="1">
        <v>43033</v>
      </c>
      <c r="B223">
        <v>26.3</v>
      </c>
      <c r="C223">
        <v>13.9</v>
      </c>
      <c r="D223">
        <v>20.7</v>
      </c>
      <c r="E223">
        <v>87.4</v>
      </c>
      <c r="F223">
        <v>29.9</v>
      </c>
      <c r="G223">
        <v>53.3</v>
      </c>
      <c r="H223">
        <v>16.100000000000001</v>
      </c>
    </row>
    <row r="224" spans="1:8" x14ac:dyDescent="0.25">
      <c r="A224" s="1">
        <v>43032</v>
      </c>
      <c r="B224">
        <v>26.1</v>
      </c>
      <c r="C224">
        <v>16.2</v>
      </c>
      <c r="D224">
        <v>20.100000000000001</v>
      </c>
      <c r="E224">
        <v>95.3</v>
      </c>
      <c r="F224">
        <v>49.5</v>
      </c>
      <c r="G224">
        <v>75.400000000000006</v>
      </c>
      <c r="H224">
        <v>15.9</v>
      </c>
    </row>
    <row r="225" spans="1:8" x14ac:dyDescent="0.25">
      <c r="A225" s="1">
        <v>43031</v>
      </c>
      <c r="B225">
        <v>26.1</v>
      </c>
      <c r="C225">
        <v>17.3</v>
      </c>
      <c r="D225">
        <v>21.1</v>
      </c>
      <c r="E225">
        <v>97</v>
      </c>
      <c r="F225">
        <v>57.4</v>
      </c>
      <c r="G225">
        <v>79.400000000000006</v>
      </c>
      <c r="H225">
        <v>14.7</v>
      </c>
    </row>
    <row r="226" spans="1:8" x14ac:dyDescent="0.25">
      <c r="A226" s="1">
        <v>43030</v>
      </c>
      <c r="B226">
        <v>25</v>
      </c>
      <c r="C226">
        <v>13.6</v>
      </c>
      <c r="D226">
        <v>19.600000000000001</v>
      </c>
      <c r="E226">
        <v>100</v>
      </c>
      <c r="F226">
        <v>53.2</v>
      </c>
      <c r="G226">
        <v>85.2</v>
      </c>
      <c r="H226">
        <v>15.5</v>
      </c>
    </row>
    <row r="227" spans="1:8" x14ac:dyDescent="0.25">
      <c r="A227" s="1">
        <v>43029</v>
      </c>
      <c r="B227">
        <v>24.2</v>
      </c>
      <c r="C227">
        <v>13.5</v>
      </c>
      <c r="D227">
        <v>18.8</v>
      </c>
      <c r="E227">
        <v>100</v>
      </c>
      <c r="F227">
        <v>50.1</v>
      </c>
      <c r="G227">
        <v>77.400000000000006</v>
      </c>
      <c r="H227">
        <v>16.600000000000001</v>
      </c>
    </row>
    <row r="228" spans="1:8" x14ac:dyDescent="0.25">
      <c r="A228" s="1">
        <v>43028</v>
      </c>
      <c r="B228">
        <v>26.1</v>
      </c>
      <c r="C228">
        <v>14</v>
      </c>
      <c r="D228">
        <v>19.3</v>
      </c>
      <c r="E228">
        <v>100</v>
      </c>
      <c r="F228">
        <v>39.299999999999997</v>
      </c>
      <c r="G228">
        <v>72.7</v>
      </c>
      <c r="H228">
        <v>16.2</v>
      </c>
    </row>
    <row r="229" spans="1:8" x14ac:dyDescent="0.25">
      <c r="A229" s="1">
        <v>43027</v>
      </c>
      <c r="B229">
        <v>21.8</v>
      </c>
      <c r="C229">
        <v>16</v>
      </c>
      <c r="D229">
        <v>19.100000000000001</v>
      </c>
      <c r="E229">
        <v>100</v>
      </c>
      <c r="F229">
        <v>40.299999999999997</v>
      </c>
      <c r="G229">
        <v>78.3</v>
      </c>
      <c r="H229">
        <v>12.5</v>
      </c>
    </row>
    <row r="230" spans="1:8" x14ac:dyDescent="0.25">
      <c r="A230" s="1">
        <v>43026</v>
      </c>
      <c r="B230">
        <v>21.9</v>
      </c>
      <c r="C230">
        <v>15.5</v>
      </c>
      <c r="D230">
        <v>18.899999999999999</v>
      </c>
      <c r="E230">
        <v>100</v>
      </c>
      <c r="F230">
        <v>72.5</v>
      </c>
      <c r="G230">
        <v>87.7</v>
      </c>
      <c r="H230">
        <v>7.2</v>
      </c>
    </row>
    <row r="231" spans="1:8" x14ac:dyDescent="0.25">
      <c r="A231" s="1">
        <v>43025</v>
      </c>
      <c r="B231">
        <v>25.1</v>
      </c>
      <c r="C231">
        <v>17.8</v>
      </c>
      <c r="D231">
        <v>20.7</v>
      </c>
      <c r="E231">
        <v>91.7</v>
      </c>
      <c r="F231">
        <v>55.1</v>
      </c>
      <c r="G231">
        <v>74.8</v>
      </c>
      <c r="H231">
        <v>10.5</v>
      </c>
    </row>
    <row r="232" spans="1:8" x14ac:dyDescent="0.25">
      <c r="A232" s="1">
        <v>43024</v>
      </c>
      <c r="B232">
        <v>27.7</v>
      </c>
      <c r="C232">
        <v>18</v>
      </c>
      <c r="D232">
        <v>22.6</v>
      </c>
      <c r="E232">
        <v>83.6</v>
      </c>
      <c r="F232">
        <v>42</v>
      </c>
      <c r="G232">
        <v>61.3</v>
      </c>
      <c r="H232">
        <v>16.7</v>
      </c>
    </row>
    <row r="233" spans="1:8" x14ac:dyDescent="0.25">
      <c r="A233" s="1">
        <v>43023</v>
      </c>
      <c r="B233">
        <v>30.4</v>
      </c>
      <c r="C233">
        <v>20.6</v>
      </c>
      <c r="D233">
        <v>24.3</v>
      </c>
      <c r="E233">
        <v>75.7</v>
      </c>
      <c r="F233">
        <v>25.5</v>
      </c>
      <c r="G233">
        <v>53</v>
      </c>
      <c r="H233">
        <v>16.899999999999999</v>
      </c>
    </row>
    <row r="234" spans="1:8" x14ac:dyDescent="0.25">
      <c r="A234" s="1">
        <v>43022</v>
      </c>
      <c r="B234">
        <v>30.7</v>
      </c>
      <c r="C234">
        <v>18.399999999999999</v>
      </c>
      <c r="D234">
        <v>24.1</v>
      </c>
      <c r="E234">
        <v>77</v>
      </c>
      <c r="F234">
        <v>23.9</v>
      </c>
      <c r="G234">
        <v>47</v>
      </c>
      <c r="H234">
        <v>14.7</v>
      </c>
    </row>
    <row r="235" spans="1:8" x14ac:dyDescent="0.25">
      <c r="A235" s="1">
        <v>43021</v>
      </c>
      <c r="B235">
        <v>29.9</v>
      </c>
      <c r="C235">
        <v>17.100000000000001</v>
      </c>
      <c r="D235">
        <v>22.9</v>
      </c>
      <c r="E235">
        <v>88.1</v>
      </c>
      <c r="F235">
        <v>21.1</v>
      </c>
      <c r="G235">
        <v>49.2</v>
      </c>
      <c r="H235">
        <v>15.3</v>
      </c>
    </row>
    <row r="236" spans="1:8" x14ac:dyDescent="0.25">
      <c r="A236" s="1">
        <v>43020</v>
      </c>
      <c r="B236">
        <v>26.5</v>
      </c>
      <c r="C236">
        <v>15.2</v>
      </c>
      <c r="D236">
        <v>20.5</v>
      </c>
      <c r="E236">
        <v>100</v>
      </c>
      <c r="F236">
        <v>42.8</v>
      </c>
      <c r="G236">
        <v>72.8</v>
      </c>
      <c r="H236">
        <v>16.399999999999999</v>
      </c>
    </row>
    <row r="237" spans="1:8" x14ac:dyDescent="0.25">
      <c r="A237" s="1">
        <v>43019</v>
      </c>
      <c r="B237">
        <v>26</v>
      </c>
      <c r="C237">
        <v>16.2</v>
      </c>
      <c r="D237">
        <v>21</v>
      </c>
      <c r="E237">
        <v>100</v>
      </c>
      <c r="F237">
        <v>60.1</v>
      </c>
      <c r="G237">
        <v>80.400000000000006</v>
      </c>
      <c r="H237">
        <v>17.100000000000001</v>
      </c>
    </row>
    <row r="238" spans="1:8" x14ac:dyDescent="0.25">
      <c r="A238" s="1">
        <v>43018</v>
      </c>
      <c r="B238">
        <v>25.1</v>
      </c>
      <c r="C238">
        <v>16.399999999999999</v>
      </c>
      <c r="D238">
        <v>21</v>
      </c>
      <c r="E238">
        <v>96.7</v>
      </c>
      <c r="F238">
        <v>57.5</v>
      </c>
      <c r="G238">
        <v>77.7</v>
      </c>
      <c r="H238">
        <v>17.399999999999999</v>
      </c>
    </row>
    <row r="239" spans="1:8" x14ac:dyDescent="0.25">
      <c r="A239" s="1">
        <v>43017</v>
      </c>
      <c r="B239">
        <v>25.9</v>
      </c>
      <c r="C239">
        <v>16.399999999999999</v>
      </c>
      <c r="D239">
        <v>20.8</v>
      </c>
      <c r="E239">
        <v>98.2</v>
      </c>
      <c r="F239">
        <v>52.2</v>
      </c>
      <c r="G239">
        <v>76.099999999999994</v>
      </c>
      <c r="H239">
        <v>17.7</v>
      </c>
    </row>
    <row r="240" spans="1:8" x14ac:dyDescent="0.25">
      <c r="A240" s="1">
        <v>43016</v>
      </c>
      <c r="B240">
        <v>27.1</v>
      </c>
      <c r="C240">
        <v>17.899999999999999</v>
      </c>
      <c r="D240">
        <v>22</v>
      </c>
      <c r="E240">
        <v>92.8</v>
      </c>
      <c r="F240">
        <v>51.7</v>
      </c>
      <c r="G240">
        <v>71.900000000000006</v>
      </c>
      <c r="H240">
        <v>18.100000000000001</v>
      </c>
    </row>
    <row r="241" spans="1:8" x14ac:dyDescent="0.25">
      <c r="A241" s="1">
        <v>43015</v>
      </c>
      <c r="B241">
        <v>28.3</v>
      </c>
      <c r="C241">
        <v>18.7</v>
      </c>
      <c r="D241">
        <v>23.1</v>
      </c>
      <c r="E241">
        <v>98.9</v>
      </c>
      <c r="F241">
        <v>43.5</v>
      </c>
      <c r="G241">
        <v>67.099999999999994</v>
      </c>
      <c r="H241">
        <v>18.100000000000001</v>
      </c>
    </row>
    <row r="242" spans="1:8" x14ac:dyDescent="0.25">
      <c r="A242" s="1">
        <v>43014</v>
      </c>
      <c r="B242">
        <v>25.3</v>
      </c>
      <c r="C242">
        <v>16.3</v>
      </c>
      <c r="D242">
        <v>21.1</v>
      </c>
      <c r="E242">
        <v>100</v>
      </c>
      <c r="F242">
        <v>70.3</v>
      </c>
      <c r="G242">
        <v>87.5</v>
      </c>
      <c r="H242">
        <v>18.100000000000001</v>
      </c>
    </row>
    <row r="243" spans="1:8" x14ac:dyDescent="0.25">
      <c r="A243" s="1">
        <v>43013</v>
      </c>
      <c r="B243">
        <v>29.5</v>
      </c>
      <c r="C243">
        <v>16.7</v>
      </c>
      <c r="D243">
        <v>22.6</v>
      </c>
      <c r="E243">
        <v>97.4</v>
      </c>
      <c r="F243">
        <v>42.1</v>
      </c>
      <c r="G243">
        <v>70.7</v>
      </c>
      <c r="H243">
        <v>19.2</v>
      </c>
    </row>
    <row r="244" spans="1:8" x14ac:dyDescent="0.25">
      <c r="A244" s="1">
        <v>43012</v>
      </c>
      <c r="B244">
        <v>28.7</v>
      </c>
      <c r="C244">
        <v>19</v>
      </c>
      <c r="D244">
        <v>23.6</v>
      </c>
      <c r="E244">
        <v>96.2</v>
      </c>
      <c r="F244">
        <v>49.3</v>
      </c>
      <c r="G244">
        <v>69</v>
      </c>
      <c r="H244">
        <v>17</v>
      </c>
    </row>
    <row r="245" spans="1:8" x14ac:dyDescent="0.25">
      <c r="A245" s="1">
        <v>43011</v>
      </c>
      <c r="B245">
        <v>29.7</v>
      </c>
      <c r="C245">
        <v>18.899999999999999</v>
      </c>
      <c r="D245">
        <v>22.4</v>
      </c>
      <c r="E245">
        <v>99.2</v>
      </c>
      <c r="F245">
        <v>52.5</v>
      </c>
      <c r="G245">
        <v>75.599999999999994</v>
      </c>
      <c r="H245">
        <v>18.899999999999999</v>
      </c>
    </row>
    <row r="246" spans="1:8" x14ac:dyDescent="0.25">
      <c r="A246" s="1">
        <v>43010</v>
      </c>
      <c r="B246">
        <v>28.9</v>
      </c>
      <c r="C246">
        <v>18.899999999999999</v>
      </c>
      <c r="D246">
        <v>23.4</v>
      </c>
      <c r="E246">
        <v>86.3</v>
      </c>
      <c r="F246">
        <v>47.1</v>
      </c>
      <c r="G246">
        <v>67.5</v>
      </c>
      <c r="H246">
        <v>16.8</v>
      </c>
    </row>
    <row r="247" spans="1:8" x14ac:dyDescent="0.25">
      <c r="A247" s="1">
        <v>43009</v>
      </c>
      <c r="B247">
        <v>25.9</v>
      </c>
      <c r="C247">
        <v>16.899999999999999</v>
      </c>
      <c r="D247">
        <v>21.5</v>
      </c>
      <c r="E247">
        <v>90.8</v>
      </c>
      <c r="F247">
        <v>63.1</v>
      </c>
      <c r="G247">
        <v>77.5</v>
      </c>
      <c r="H247">
        <v>13.7</v>
      </c>
    </row>
    <row r="248" spans="1:8" x14ac:dyDescent="0.25">
      <c r="A248" s="1">
        <v>43008</v>
      </c>
      <c r="B248">
        <v>25.7</v>
      </c>
      <c r="C248">
        <v>17</v>
      </c>
      <c r="D248">
        <v>21.2</v>
      </c>
      <c r="E248">
        <v>89</v>
      </c>
      <c r="F248">
        <v>57.9</v>
      </c>
      <c r="G248">
        <v>73.7</v>
      </c>
      <c r="H248">
        <v>17.5</v>
      </c>
    </row>
    <row r="249" spans="1:8" x14ac:dyDescent="0.25">
      <c r="A249" s="1">
        <v>43007</v>
      </c>
      <c r="B249">
        <v>28.6</v>
      </c>
      <c r="C249">
        <v>17.899999999999999</v>
      </c>
      <c r="D249">
        <v>23</v>
      </c>
      <c r="E249">
        <v>84.6</v>
      </c>
      <c r="F249">
        <v>44.9</v>
      </c>
      <c r="G249">
        <v>64.3</v>
      </c>
      <c r="H249">
        <v>18.3</v>
      </c>
    </row>
    <row r="250" spans="1:8" x14ac:dyDescent="0.25">
      <c r="A250" s="1">
        <v>43006</v>
      </c>
      <c r="B250">
        <v>29.2</v>
      </c>
      <c r="C250">
        <v>21.2</v>
      </c>
      <c r="D250">
        <v>24.3</v>
      </c>
      <c r="E250">
        <v>77.5</v>
      </c>
      <c r="F250">
        <v>36.6</v>
      </c>
      <c r="G250">
        <v>61.5</v>
      </c>
      <c r="H250">
        <v>16.600000000000001</v>
      </c>
    </row>
    <row r="251" spans="1:8" x14ac:dyDescent="0.25">
      <c r="A251" s="1">
        <v>43005</v>
      </c>
      <c r="B251">
        <v>29.5</v>
      </c>
      <c r="C251">
        <v>20.3</v>
      </c>
      <c r="D251">
        <v>24.2</v>
      </c>
      <c r="E251">
        <v>82.8</v>
      </c>
      <c r="F251">
        <v>47.9</v>
      </c>
      <c r="G251">
        <v>69.900000000000006</v>
      </c>
      <c r="H251">
        <v>16.7</v>
      </c>
    </row>
    <row r="252" spans="1:8" x14ac:dyDescent="0.25">
      <c r="A252" s="1">
        <v>43004</v>
      </c>
      <c r="B252">
        <v>29.5</v>
      </c>
      <c r="C252">
        <v>18.600000000000001</v>
      </c>
      <c r="D252">
        <v>23.6</v>
      </c>
      <c r="E252">
        <v>95.2</v>
      </c>
      <c r="F252">
        <v>49.4</v>
      </c>
      <c r="G252">
        <v>75.2</v>
      </c>
      <c r="H252">
        <v>19.5</v>
      </c>
    </row>
    <row r="253" spans="1:8" x14ac:dyDescent="0.25">
      <c r="A253" s="1">
        <v>43003</v>
      </c>
      <c r="B253">
        <v>24.8</v>
      </c>
      <c r="C253">
        <v>15.3</v>
      </c>
      <c r="D253">
        <v>21</v>
      </c>
      <c r="E253">
        <v>95.3</v>
      </c>
      <c r="F253">
        <v>62.6</v>
      </c>
      <c r="G253">
        <v>81.599999999999994</v>
      </c>
      <c r="H253">
        <v>20.3</v>
      </c>
    </row>
    <row r="254" spans="1:8" x14ac:dyDescent="0.25">
      <c r="A254" s="1">
        <v>43002</v>
      </c>
      <c r="B254">
        <v>27.4</v>
      </c>
      <c r="C254">
        <v>18.100000000000001</v>
      </c>
      <c r="D254">
        <v>22.3</v>
      </c>
      <c r="E254">
        <v>94.3</v>
      </c>
      <c r="F254">
        <v>48.9</v>
      </c>
      <c r="G254">
        <v>75</v>
      </c>
      <c r="H254">
        <v>20.7</v>
      </c>
    </row>
    <row r="255" spans="1:8" x14ac:dyDescent="0.25">
      <c r="A255" s="1">
        <v>43001</v>
      </c>
      <c r="B255">
        <v>29.6</v>
      </c>
      <c r="C255">
        <v>19.100000000000001</v>
      </c>
      <c r="D255">
        <v>23.9</v>
      </c>
      <c r="E255">
        <v>75.900000000000006</v>
      </c>
      <c r="F255">
        <v>38.4</v>
      </c>
      <c r="G255">
        <v>60.6</v>
      </c>
      <c r="H255">
        <v>19.399999999999999</v>
      </c>
    </row>
    <row r="256" spans="1:8" x14ac:dyDescent="0.25">
      <c r="A256" s="1">
        <v>43000</v>
      </c>
      <c r="B256">
        <v>29.3</v>
      </c>
      <c r="C256">
        <v>20.8</v>
      </c>
      <c r="D256">
        <v>24.5</v>
      </c>
      <c r="E256">
        <v>72.2</v>
      </c>
      <c r="F256">
        <v>44.7</v>
      </c>
      <c r="G256">
        <v>57</v>
      </c>
      <c r="H256">
        <v>19.899999999999999</v>
      </c>
    </row>
    <row r="257" spans="1:8" x14ac:dyDescent="0.25">
      <c r="A257" s="1">
        <v>42999</v>
      </c>
      <c r="B257">
        <v>29.3</v>
      </c>
      <c r="C257">
        <v>18.8</v>
      </c>
      <c r="D257">
        <v>23.3</v>
      </c>
      <c r="E257">
        <v>85.4</v>
      </c>
      <c r="F257">
        <v>28.4</v>
      </c>
      <c r="G257">
        <v>59</v>
      </c>
      <c r="H257">
        <v>21.1</v>
      </c>
    </row>
    <row r="258" spans="1:8" x14ac:dyDescent="0.25">
      <c r="A258" s="1">
        <v>42998</v>
      </c>
      <c r="B258">
        <v>25.9</v>
      </c>
      <c r="C258">
        <v>17.5</v>
      </c>
      <c r="D258">
        <v>22</v>
      </c>
      <c r="E258">
        <v>81</v>
      </c>
      <c r="F258">
        <v>45.3</v>
      </c>
      <c r="G258">
        <v>66.099999999999994</v>
      </c>
      <c r="H258">
        <v>21.3</v>
      </c>
    </row>
    <row r="259" spans="1:8" x14ac:dyDescent="0.25">
      <c r="A259" s="1">
        <v>42997</v>
      </c>
      <c r="B259">
        <v>26.7</v>
      </c>
      <c r="C259">
        <v>16.3</v>
      </c>
      <c r="D259">
        <v>21.8</v>
      </c>
      <c r="E259">
        <v>90.1</v>
      </c>
      <c r="F259">
        <v>35.5</v>
      </c>
      <c r="G259">
        <v>71.599999999999994</v>
      </c>
      <c r="H259">
        <v>21.6</v>
      </c>
    </row>
    <row r="260" spans="1:8" x14ac:dyDescent="0.25">
      <c r="A260" s="1">
        <v>42996</v>
      </c>
      <c r="B260">
        <v>24.9</v>
      </c>
      <c r="C260">
        <v>14.3</v>
      </c>
      <c r="D260">
        <v>20.2</v>
      </c>
      <c r="E260">
        <v>92.4</v>
      </c>
      <c r="F260">
        <v>56.4</v>
      </c>
      <c r="G260">
        <v>74.8</v>
      </c>
      <c r="H260">
        <v>22.1</v>
      </c>
    </row>
    <row r="261" spans="1:8" x14ac:dyDescent="0.25">
      <c r="A261" s="1">
        <v>42995</v>
      </c>
      <c r="B261">
        <v>26.8</v>
      </c>
      <c r="C261">
        <v>16.5</v>
      </c>
      <c r="D261">
        <v>21.4</v>
      </c>
      <c r="E261">
        <v>90.3</v>
      </c>
      <c r="F261">
        <v>49</v>
      </c>
      <c r="G261">
        <v>70</v>
      </c>
      <c r="H261">
        <v>22.3</v>
      </c>
    </row>
    <row r="262" spans="1:8" x14ac:dyDescent="0.25">
      <c r="A262" s="1">
        <v>42994</v>
      </c>
      <c r="B262">
        <v>26.9</v>
      </c>
      <c r="C262">
        <v>18.2</v>
      </c>
      <c r="D262">
        <v>22.3</v>
      </c>
      <c r="E262">
        <v>87.2</v>
      </c>
      <c r="F262">
        <v>53.6</v>
      </c>
      <c r="G262">
        <v>71.7</v>
      </c>
      <c r="H262">
        <v>22</v>
      </c>
    </row>
    <row r="263" spans="1:8" x14ac:dyDescent="0.25">
      <c r="A263" s="1">
        <v>42993</v>
      </c>
      <c r="B263">
        <v>28.3</v>
      </c>
      <c r="C263">
        <v>18.3</v>
      </c>
      <c r="D263">
        <v>22.8</v>
      </c>
      <c r="E263">
        <v>95.7</v>
      </c>
      <c r="F263">
        <v>47.6</v>
      </c>
      <c r="G263">
        <v>74.5</v>
      </c>
      <c r="H263">
        <v>22</v>
      </c>
    </row>
    <row r="264" spans="1:8" x14ac:dyDescent="0.25">
      <c r="A264" s="1">
        <v>42992</v>
      </c>
      <c r="B264">
        <v>26.3</v>
      </c>
      <c r="C264">
        <v>17.5</v>
      </c>
      <c r="D264">
        <v>22.7</v>
      </c>
      <c r="E264">
        <v>90.7</v>
      </c>
      <c r="F264">
        <v>43.9</v>
      </c>
      <c r="G264">
        <v>71.2</v>
      </c>
      <c r="H264">
        <v>23</v>
      </c>
    </row>
    <row r="265" spans="1:8" x14ac:dyDescent="0.25">
      <c r="A265" s="1">
        <v>42991</v>
      </c>
      <c r="B265">
        <v>32.799999999999997</v>
      </c>
      <c r="C265">
        <v>19.100000000000001</v>
      </c>
      <c r="D265">
        <v>26.2</v>
      </c>
      <c r="E265">
        <v>70.900000000000006</v>
      </c>
      <c r="F265">
        <v>25.5</v>
      </c>
      <c r="G265">
        <v>48.8</v>
      </c>
      <c r="H265">
        <v>23.7</v>
      </c>
    </row>
    <row r="266" spans="1:8" x14ac:dyDescent="0.25">
      <c r="A266" s="1">
        <v>42990</v>
      </c>
      <c r="B266">
        <v>28.3</v>
      </c>
      <c r="C266">
        <v>15.4</v>
      </c>
      <c r="D266">
        <v>22.9</v>
      </c>
      <c r="E266">
        <v>91.2</v>
      </c>
      <c r="F266">
        <v>42.8</v>
      </c>
      <c r="G266">
        <v>69</v>
      </c>
      <c r="H266">
        <v>23.3</v>
      </c>
    </row>
    <row r="267" spans="1:8" x14ac:dyDescent="0.25">
      <c r="A267" s="1">
        <v>42989</v>
      </c>
      <c r="B267">
        <v>28.4</v>
      </c>
      <c r="C267">
        <v>16.7</v>
      </c>
      <c r="D267">
        <v>21.9</v>
      </c>
      <c r="E267">
        <v>87.2</v>
      </c>
      <c r="F267">
        <v>34</v>
      </c>
      <c r="G267">
        <v>65.400000000000006</v>
      </c>
      <c r="H267">
        <v>23.7</v>
      </c>
    </row>
    <row r="268" spans="1:8" x14ac:dyDescent="0.25">
      <c r="A268" s="1">
        <v>42988</v>
      </c>
      <c r="B268">
        <v>27.5</v>
      </c>
      <c r="C268">
        <v>17.100000000000001</v>
      </c>
      <c r="D268">
        <v>22.8</v>
      </c>
      <c r="E268">
        <v>87.6</v>
      </c>
      <c r="F268">
        <v>21.1</v>
      </c>
      <c r="G268">
        <v>56.5</v>
      </c>
      <c r="H268">
        <v>23.4</v>
      </c>
    </row>
    <row r="269" spans="1:8" x14ac:dyDescent="0.25">
      <c r="A269" s="1">
        <v>42987</v>
      </c>
      <c r="B269">
        <v>27.8</v>
      </c>
      <c r="C269">
        <v>22</v>
      </c>
      <c r="D269">
        <v>24.4</v>
      </c>
      <c r="E269">
        <v>92.5</v>
      </c>
      <c r="F269">
        <v>58</v>
      </c>
      <c r="G269">
        <v>76</v>
      </c>
      <c r="H269">
        <v>13.1</v>
      </c>
    </row>
    <row r="270" spans="1:8" x14ac:dyDescent="0.25">
      <c r="A270" s="1">
        <v>42986</v>
      </c>
      <c r="B270">
        <v>28.1</v>
      </c>
      <c r="C270">
        <v>20.2</v>
      </c>
      <c r="D270">
        <v>24.5</v>
      </c>
      <c r="E270">
        <v>92.8</v>
      </c>
      <c r="F270">
        <v>63.5</v>
      </c>
      <c r="G270">
        <v>80.900000000000006</v>
      </c>
      <c r="H270">
        <v>22.2</v>
      </c>
    </row>
    <row r="271" spans="1:8" x14ac:dyDescent="0.25">
      <c r="A271" s="1">
        <v>42985</v>
      </c>
      <c r="B271">
        <v>28.9</v>
      </c>
      <c r="C271">
        <v>20.2</v>
      </c>
      <c r="D271">
        <v>24.4</v>
      </c>
      <c r="E271">
        <v>93.5</v>
      </c>
      <c r="F271">
        <v>53</v>
      </c>
      <c r="G271">
        <v>74.8</v>
      </c>
      <c r="H271">
        <v>21</v>
      </c>
    </row>
    <row r="272" spans="1:8" x14ac:dyDescent="0.25">
      <c r="A272" s="1">
        <v>42984</v>
      </c>
      <c r="B272">
        <v>28.7</v>
      </c>
      <c r="C272">
        <v>19.899999999999999</v>
      </c>
      <c r="D272">
        <v>25.1</v>
      </c>
      <c r="E272">
        <v>88.9</v>
      </c>
      <c r="F272">
        <v>44.1</v>
      </c>
      <c r="G272">
        <v>68.599999999999994</v>
      </c>
      <c r="H272">
        <v>21.7</v>
      </c>
    </row>
    <row r="273" spans="1:8" x14ac:dyDescent="0.25">
      <c r="A273" s="1">
        <v>42983</v>
      </c>
      <c r="B273">
        <v>33.1</v>
      </c>
      <c r="C273">
        <v>21.7</v>
      </c>
      <c r="D273">
        <v>26.7</v>
      </c>
      <c r="E273">
        <v>87.1</v>
      </c>
      <c r="F273">
        <v>33.4</v>
      </c>
      <c r="G273">
        <v>68.2</v>
      </c>
      <c r="H273">
        <v>22.1</v>
      </c>
    </row>
    <row r="274" spans="1:8" x14ac:dyDescent="0.25">
      <c r="A274" s="1">
        <v>42982</v>
      </c>
      <c r="B274">
        <v>28.5</v>
      </c>
      <c r="C274">
        <v>20.5</v>
      </c>
      <c r="D274">
        <v>24.6</v>
      </c>
      <c r="E274">
        <v>94.1</v>
      </c>
      <c r="F274">
        <v>66.2</v>
      </c>
      <c r="G274">
        <v>81.2</v>
      </c>
      <c r="H274">
        <v>21.1</v>
      </c>
    </row>
    <row r="275" spans="1:8" x14ac:dyDescent="0.25">
      <c r="A275" s="1">
        <v>42981</v>
      </c>
      <c r="B275">
        <v>27.9</v>
      </c>
      <c r="C275">
        <v>21.6</v>
      </c>
      <c r="D275">
        <v>24.6</v>
      </c>
      <c r="E275">
        <v>86.4</v>
      </c>
      <c r="F275">
        <v>58.9</v>
      </c>
      <c r="G275">
        <v>75.8</v>
      </c>
      <c r="H275">
        <v>20.5</v>
      </c>
    </row>
    <row r="276" spans="1:8" x14ac:dyDescent="0.25">
      <c r="A276" s="1">
        <v>42980</v>
      </c>
      <c r="B276">
        <v>30.4</v>
      </c>
      <c r="C276">
        <v>22.6</v>
      </c>
      <c r="D276">
        <v>25.8</v>
      </c>
      <c r="E276">
        <v>84.8</v>
      </c>
      <c r="F276">
        <v>51.8</v>
      </c>
      <c r="G276">
        <v>70.099999999999994</v>
      </c>
      <c r="H276">
        <v>17.5</v>
      </c>
    </row>
    <row r="277" spans="1:8" x14ac:dyDescent="0.25">
      <c r="A277" s="1">
        <v>42979</v>
      </c>
      <c r="B277">
        <v>31.4</v>
      </c>
      <c r="C277">
        <v>22.2</v>
      </c>
      <c r="D277">
        <v>26.7</v>
      </c>
      <c r="E277">
        <v>76.599999999999994</v>
      </c>
      <c r="F277">
        <v>43.7</v>
      </c>
      <c r="G277">
        <v>61.3</v>
      </c>
      <c r="H277">
        <v>21.7</v>
      </c>
    </row>
    <row r="278" spans="1:8" x14ac:dyDescent="0.25">
      <c r="A278" s="1">
        <v>42978</v>
      </c>
      <c r="B278">
        <v>30.6</v>
      </c>
      <c r="C278">
        <v>20.100000000000001</v>
      </c>
      <c r="D278">
        <v>25.2</v>
      </c>
      <c r="E278">
        <v>87</v>
      </c>
      <c r="F278">
        <v>39.299999999999997</v>
      </c>
      <c r="G278">
        <v>63.8</v>
      </c>
      <c r="H278">
        <v>20.5</v>
      </c>
    </row>
    <row r="279" spans="1:8" x14ac:dyDescent="0.25">
      <c r="A279" s="1">
        <v>42977</v>
      </c>
      <c r="B279">
        <v>24.3</v>
      </c>
      <c r="C279">
        <v>18.399999999999999</v>
      </c>
      <c r="D279">
        <v>20.100000000000001</v>
      </c>
      <c r="E279">
        <v>98.3</v>
      </c>
      <c r="F279">
        <v>66</v>
      </c>
      <c r="G279">
        <v>89.1</v>
      </c>
      <c r="H279">
        <v>4.3</v>
      </c>
    </row>
    <row r="280" spans="1:8" x14ac:dyDescent="0.25">
      <c r="A280" s="1">
        <v>42976</v>
      </c>
      <c r="B280">
        <v>26.2</v>
      </c>
      <c r="C280">
        <v>17.3</v>
      </c>
      <c r="D280">
        <v>22</v>
      </c>
      <c r="E280">
        <v>95.3</v>
      </c>
      <c r="F280">
        <v>56</v>
      </c>
      <c r="G280">
        <v>82.5</v>
      </c>
      <c r="H280">
        <v>7.1</v>
      </c>
    </row>
    <row r="281" spans="1:8" x14ac:dyDescent="0.25">
      <c r="A281" s="1">
        <v>42975</v>
      </c>
      <c r="B281">
        <v>29.4</v>
      </c>
      <c r="C281">
        <v>22.7</v>
      </c>
      <c r="D281">
        <v>25.5</v>
      </c>
      <c r="E281">
        <v>89.7</v>
      </c>
      <c r="F281">
        <v>45.4</v>
      </c>
      <c r="G281">
        <v>73.2</v>
      </c>
      <c r="H281">
        <v>6.5</v>
      </c>
    </row>
    <row r="282" spans="1:8" x14ac:dyDescent="0.25">
      <c r="A282" s="1">
        <v>42974</v>
      </c>
      <c r="B282">
        <v>33.6</v>
      </c>
      <c r="C282">
        <v>25.3</v>
      </c>
      <c r="D282">
        <v>28.5</v>
      </c>
      <c r="E282">
        <v>90.6</v>
      </c>
      <c r="F282">
        <v>49.2</v>
      </c>
      <c r="G282">
        <v>67.599999999999994</v>
      </c>
      <c r="H282">
        <v>16.8</v>
      </c>
    </row>
    <row r="283" spans="1:8" x14ac:dyDescent="0.25">
      <c r="A283" s="1">
        <v>42973</v>
      </c>
      <c r="B283">
        <v>33.1</v>
      </c>
      <c r="C283">
        <v>24.6</v>
      </c>
      <c r="D283">
        <v>27.9</v>
      </c>
      <c r="E283">
        <v>90.6</v>
      </c>
      <c r="F283">
        <v>42.5</v>
      </c>
      <c r="G283">
        <v>68.900000000000006</v>
      </c>
      <c r="H283">
        <v>22.2</v>
      </c>
    </row>
    <row r="284" spans="1:8" x14ac:dyDescent="0.25">
      <c r="A284" s="1">
        <v>42972</v>
      </c>
      <c r="B284">
        <v>32.299999999999997</v>
      </c>
      <c r="C284">
        <v>23.6</v>
      </c>
      <c r="D284">
        <v>26.5</v>
      </c>
      <c r="E284">
        <v>89.7</v>
      </c>
      <c r="F284">
        <v>53.4</v>
      </c>
      <c r="G284">
        <v>75.099999999999994</v>
      </c>
      <c r="H284">
        <v>22.3</v>
      </c>
    </row>
    <row r="285" spans="1:8" x14ac:dyDescent="0.25">
      <c r="A285" s="1">
        <v>42971</v>
      </c>
      <c r="B285">
        <v>28.9</v>
      </c>
      <c r="C285">
        <v>19.7</v>
      </c>
      <c r="D285">
        <v>24.8</v>
      </c>
      <c r="E285">
        <v>91</v>
      </c>
      <c r="F285">
        <v>57.2</v>
      </c>
      <c r="G285">
        <v>76.599999999999994</v>
      </c>
      <c r="H285">
        <v>24.1</v>
      </c>
    </row>
    <row r="286" spans="1:8" x14ac:dyDescent="0.25">
      <c r="A286" s="1">
        <v>42970</v>
      </c>
      <c r="B286">
        <v>30</v>
      </c>
      <c r="C286">
        <v>21.1</v>
      </c>
      <c r="D286">
        <v>25.3</v>
      </c>
      <c r="E286">
        <v>89.5</v>
      </c>
      <c r="F286">
        <v>57.6</v>
      </c>
      <c r="G286">
        <v>75.400000000000006</v>
      </c>
      <c r="H286">
        <v>24.1</v>
      </c>
    </row>
    <row r="287" spans="1:8" x14ac:dyDescent="0.25">
      <c r="A287" s="1">
        <v>42969</v>
      </c>
      <c r="B287">
        <v>31.7</v>
      </c>
      <c r="C287">
        <v>21.8</v>
      </c>
      <c r="D287">
        <v>26.8</v>
      </c>
      <c r="E287">
        <v>89.4</v>
      </c>
      <c r="F287">
        <v>30.3</v>
      </c>
      <c r="G287">
        <v>63.2</v>
      </c>
      <c r="H287">
        <v>23.4</v>
      </c>
    </row>
    <row r="288" spans="1:8" x14ac:dyDescent="0.25">
      <c r="A288" s="1">
        <v>42968</v>
      </c>
      <c r="B288">
        <v>33.1</v>
      </c>
      <c r="C288">
        <v>25.4</v>
      </c>
      <c r="D288">
        <v>28.5</v>
      </c>
      <c r="E288">
        <v>71.2</v>
      </c>
      <c r="F288">
        <v>30.1</v>
      </c>
      <c r="G288">
        <v>51.5</v>
      </c>
      <c r="H288">
        <v>23.3</v>
      </c>
    </row>
    <row r="289" spans="1:8" x14ac:dyDescent="0.25">
      <c r="A289" s="1">
        <v>42967</v>
      </c>
      <c r="B289">
        <v>34.1</v>
      </c>
      <c r="C289">
        <v>22.4</v>
      </c>
      <c r="D289">
        <v>28.6</v>
      </c>
      <c r="E289">
        <v>75.099999999999994</v>
      </c>
      <c r="F289">
        <v>40.6</v>
      </c>
      <c r="G289">
        <v>58.3</v>
      </c>
      <c r="H289">
        <v>23.2</v>
      </c>
    </row>
    <row r="290" spans="1:8" x14ac:dyDescent="0.25">
      <c r="A290" s="1">
        <v>42966</v>
      </c>
      <c r="B290">
        <v>34.299999999999997</v>
      </c>
      <c r="C290">
        <v>22.4</v>
      </c>
      <c r="D290">
        <v>27.9</v>
      </c>
      <c r="E290">
        <v>91.3</v>
      </c>
      <c r="F290">
        <v>42.1</v>
      </c>
      <c r="G290">
        <v>69.5</v>
      </c>
      <c r="H290">
        <v>21.8</v>
      </c>
    </row>
    <row r="291" spans="1:8" x14ac:dyDescent="0.25">
      <c r="A291" s="1">
        <v>42965</v>
      </c>
      <c r="B291">
        <v>29.5</v>
      </c>
      <c r="C291">
        <v>22.3</v>
      </c>
      <c r="D291">
        <v>26</v>
      </c>
      <c r="E291">
        <v>94.2</v>
      </c>
      <c r="F291">
        <v>67.900000000000006</v>
      </c>
      <c r="G291">
        <v>81.2</v>
      </c>
      <c r="H291">
        <v>23.5</v>
      </c>
    </row>
    <row r="292" spans="1:8" x14ac:dyDescent="0.25">
      <c r="A292" s="1">
        <v>42964</v>
      </c>
      <c r="B292">
        <v>31</v>
      </c>
      <c r="C292">
        <v>22.9</v>
      </c>
      <c r="D292">
        <v>26.8</v>
      </c>
      <c r="E292">
        <v>91.7</v>
      </c>
      <c r="F292">
        <v>59.4</v>
      </c>
      <c r="G292">
        <v>78</v>
      </c>
      <c r="H292">
        <v>23.5</v>
      </c>
    </row>
    <row r="293" spans="1:8" x14ac:dyDescent="0.25">
      <c r="A293" s="1">
        <v>42963</v>
      </c>
      <c r="B293">
        <v>29.4</v>
      </c>
      <c r="C293">
        <v>23.6</v>
      </c>
      <c r="D293">
        <v>26.1</v>
      </c>
      <c r="E293">
        <v>88.9</v>
      </c>
      <c r="F293">
        <v>65.099999999999994</v>
      </c>
      <c r="G293">
        <v>80.5</v>
      </c>
      <c r="H293">
        <v>21.9</v>
      </c>
    </row>
    <row r="294" spans="1:8" x14ac:dyDescent="0.25">
      <c r="A294" s="1">
        <v>42962</v>
      </c>
      <c r="B294">
        <v>30.5</v>
      </c>
      <c r="C294">
        <v>24</v>
      </c>
      <c r="D294">
        <v>26.7</v>
      </c>
      <c r="E294">
        <v>88.3</v>
      </c>
      <c r="F294">
        <v>54</v>
      </c>
      <c r="G294">
        <v>74.2</v>
      </c>
      <c r="H294">
        <v>22.8</v>
      </c>
    </row>
    <row r="295" spans="1:8" x14ac:dyDescent="0.25">
      <c r="A295" s="1">
        <v>42961</v>
      </c>
      <c r="B295">
        <v>34</v>
      </c>
      <c r="C295">
        <v>23.7</v>
      </c>
      <c r="D295">
        <v>28.2</v>
      </c>
      <c r="E295">
        <v>70.900000000000006</v>
      </c>
      <c r="F295">
        <v>24.3</v>
      </c>
      <c r="G295">
        <v>48.2</v>
      </c>
      <c r="H295">
        <v>23.5</v>
      </c>
    </row>
    <row r="296" spans="1:8" x14ac:dyDescent="0.25">
      <c r="A296" s="1">
        <v>42960</v>
      </c>
      <c r="B296">
        <v>32.6</v>
      </c>
      <c r="C296">
        <v>21.8</v>
      </c>
      <c r="D296">
        <v>27.1</v>
      </c>
      <c r="E296">
        <v>70.400000000000006</v>
      </c>
      <c r="F296">
        <v>30.5</v>
      </c>
      <c r="G296">
        <v>52.1</v>
      </c>
      <c r="H296">
        <v>23.9</v>
      </c>
    </row>
    <row r="297" spans="1:8" x14ac:dyDescent="0.25">
      <c r="A297" s="1">
        <v>42959</v>
      </c>
      <c r="B297">
        <v>32</v>
      </c>
      <c r="C297">
        <v>22.7</v>
      </c>
      <c r="D297">
        <v>26.9</v>
      </c>
      <c r="E297">
        <v>66.7</v>
      </c>
      <c r="F297">
        <v>28</v>
      </c>
      <c r="G297">
        <v>49.9</v>
      </c>
      <c r="H297">
        <v>25.4</v>
      </c>
    </row>
    <row r="298" spans="1:8" x14ac:dyDescent="0.25">
      <c r="A298" s="1">
        <v>42958</v>
      </c>
      <c r="B298">
        <v>31.3</v>
      </c>
      <c r="C298">
        <v>22.7</v>
      </c>
      <c r="D298">
        <v>26.6</v>
      </c>
      <c r="E298">
        <v>73</v>
      </c>
      <c r="F298">
        <v>33.799999999999997</v>
      </c>
      <c r="G298">
        <v>55.3</v>
      </c>
      <c r="H298">
        <v>25.1</v>
      </c>
    </row>
    <row r="299" spans="1:8" x14ac:dyDescent="0.25">
      <c r="A299" s="1">
        <v>42957</v>
      </c>
      <c r="B299">
        <v>30.3</v>
      </c>
      <c r="C299">
        <v>23</v>
      </c>
      <c r="D299">
        <v>26.1</v>
      </c>
      <c r="E299">
        <v>77.900000000000006</v>
      </c>
      <c r="F299">
        <v>46.8</v>
      </c>
      <c r="G299">
        <v>65</v>
      </c>
      <c r="H299">
        <v>24.5</v>
      </c>
    </row>
    <row r="300" spans="1:8" x14ac:dyDescent="0.25">
      <c r="A300" s="1">
        <v>42956</v>
      </c>
      <c r="B300">
        <v>30.2</v>
      </c>
      <c r="C300">
        <v>21.9</v>
      </c>
      <c r="D300">
        <v>26.6</v>
      </c>
      <c r="E300">
        <v>87.2</v>
      </c>
      <c r="F300">
        <v>54</v>
      </c>
      <c r="G300">
        <v>71</v>
      </c>
      <c r="H300">
        <v>24.7</v>
      </c>
    </row>
    <row r="301" spans="1:8" x14ac:dyDescent="0.25">
      <c r="A301" s="1">
        <v>42955</v>
      </c>
      <c r="B301">
        <v>32.1</v>
      </c>
      <c r="C301">
        <v>24</v>
      </c>
      <c r="D301">
        <v>27.8</v>
      </c>
      <c r="E301">
        <v>91.6</v>
      </c>
      <c r="F301">
        <v>44.8</v>
      </c>
      <c r="G301">
        <v>73.400000000000006</v>
      </c>
      <c r="H301">
        <v>17.899999999999999</v>
      </c>
    </row>
    <row r="302" spans="1:8" x14ac:dyDescent="0.25">
      <c r="A302" s="1">
        <v>42954</v>
      </c>
      <c r="B302">
        <v>30.7</v>
      </c>
      <c r="C302">
        <v>25</v>
      </c>
      <c r="D302">
        <v>28</v>
      </c>
      <c r="E302">
        <v>88.9</v>
      </c>
      <c r="F302">
        <v>66</v>
      </c>
      <c r="G302">
        <v>79.3</v>
      </c>
      <c r="H302">
        <v>22.8</v>
      </c>
    </row>
    <row r="303" spans="1:8" x14ac:dyDescent="0.25">
      <c r="A303" s="1">
        <v>42953</v>
      </c>
      <c r="B303">
        <v>31.6</v>
      </c>
      <c r="C303">
        <v>23.2</v>
      </c>
      <c r="D303">
        <v>27.8</v>
      </c>
      <c r="E303">
        <v>94.3</v>
      </c>
      <c r="F303">
        <v>47.3</v>
      </c>
      <c r="G303">
        <v>75.3</v>
      </c>
      <c r="H303">
        <v>24.6</v>
      </c>
    </row>
    <row r="304" spans="1:8" x14ac:dyDescent="0.25">
      <c r="A304" s="1">
        <v>42952</v>
      </c>
      <c r="B304">
        <v>31.4</v>
      </c>
      <c r="C304">
        <v>20.100000000000001</v>
      </c>
      <c r="D304">
        <v>26.8</v>
      </c>
      <c r="E304">
        <v>94.5</v>
      </c>
      <c r="F304">
        <v>45.9</v>
      </c>
      <c r="G304">
        <v>74.2</v>
      </c>
      <c r="H304">
        <v>25.3</v>
      </c>
    </row>
    <row r="305" spans="1:8" x14ac:dyDescent="0.25">
      <c r="A305" s="1">
        <v>42951</v>
      </c>
      <c r="B305">
        <v>33.200000000000003</v>
      </c>
      <c r="C305">
        <v>20.6</v>
      </c>
      <c r="D305">
        <v>26.6</v>
      </c>
      <c r="E305">
        <v>92.1</v>
      </c>
      <c r="F305">
        <v>30.4</v>
      </c>
      <c r="G305">
        <v>73.3</v>
      </c>
      <c r="H305">
        <v>25.1</v>
      </c>
    </row>
    <row r="306" spans="1:8" x14ac:dyDescent="0.25">
      <c r="A306" s="1">
        <v>42950</v>
      </c>
      <c r="B306">
        <v>32.1</v>
      </c>
      <c r="C306">
        <v>23.4</v>
      </c>
      <c r="D306">
        <v>27.4</v>
      </c>
      <c r="E306">
        <v>95.1</v>
      </c>
      <c r="F306">
        <v>40.4</v>
      </c>
      <c r="G306">
        <v>73.8</v>
      </c>
      <c r="H306">
        <v>24.6</v>
      </c>
    </row>
    <row r="307" spans="1:8" x14ac:dyDescent="0.25">
      <c r="A307" s="1">
        <v>42949</v>
      </c>
      <c r="B307">
        <v>31.4</v>
      </c>
      <c r="C307">
        <v>24.7</v>
      </c>
      <c r="D307">
        <v>27.7</v>
      </c>
      <c r="E307">
        <v>90.9</v>
      </c>
      <c r="F307">
        <v>58.4</v>
      </c>
      <c r="G307">
        <v>72.8</v>
      </c>
      <c r="H307">
        <v>20.2</v>
      </c>
    </row>
    <row r="308" spans="1:8" x14ac:dyDescent="0.25">
      <c r="A308" s="1">
        <v>42948</v>
      </c>
      <c r="B308">
        <v>30.2</v>
      </c>
      <c r="C308">
        <v>23.6</v>
      </c>
      <c r="D308">
        <v>26.5</v>
      </c>
      <c r="E308">
        <v>92.3</v>
      </c>
      <c r="F308">
        <v>54.2</v>
      </c>
      <c r="G308">
        <v>75.599999999999994</v>
      </c>
      <c r="H308">
        <v>14.6</v>
      </c>
    </row>
    <row r="309" spans="1:8" x14ac:dyDescent="0.25">
      <c r="A309" s="1">
        <v>42947</v>
      </c>
      <c r="B309">
        <v>30.8</v>
      </c>
      <c r="C309">
        <v>21.2</v>
      </c>
      <c r="D309">
        <v>26.5</v>
      </c>
      <c r="E309">
        <v>90.3</v>
      </c>
      <c r="F309">
        <v>45.6</v>
      </c>
      <c r="G309">
        <v>74.900000000000006</v>
      </c>
      <c r="H309">
        <v>24.7</v>
      </c>
    </row>
    <row r="310" spans="1:8" x14ac:dyDescent="0.25">
      <c r="A310" s="1">
        <v>42946</v>
      </c>
      <c r="B310">
        <v>32</v>
      </c>
      <c r="C310">
        <v>22.4</v>
      </c>
      <c r="D310">
        <v>27</v>
      </c>
      <c r="E310">
        <v>94.3</v>
      </c>
      <c r="F310">
        <v>32</v>
      </c>
      <c r="G310">
        <v>67</v>
      </c>
      <c r="H310">
        <v>26.5</v>
      </c>
    </row>
    <row r="311" spans="1:8" x14ac:dyDescent="0.25">
      <c r="A311" s="1">
        <v>42945</v>
      </c>
      <c r="B311">
        <v>30.7</v>
      </c>
      <c r="C311">
        <v>20.6</v>
      </c>
      <c r="D311">
        <v>26.1</v>
      </c>
      <c r="E311">
        <v>92.4</v>
      </c>
      <c r="F311">
        <v>32.200000000000003</v>
      </c>
      <c r="G311">
        <v>74.7</v>
      </c>
      <c r="H311">
        <v>26.3</v>
      </c>
    </row>
    <row r="312" spans="1:8" x14ac:dyDescent="0.25">
      <c r="A312" s="1">
        <v>42944</v>
      </c>
      <c r="B312">
        <v>32</v>
      </c>
      <c r="C312">
        <v>20.7</v>
      </c>
      <c r="D312">
        <v>26</v>
      </c>
      <c r="E312">
        <v>92.4</v>
      </c>
      <c r="F312">
        <v>47.4</v>
      </c>
      <c r="G312">
        <v>72.8</v>
      </c>
      <c r="H312">
        <v>26</v>
      </c>
    </row>
    <row r="313" spans="1:8" x14ac:dyDescent="0.25">
      <c r="A313" s="1">
        <v>42943</v>
      </c>
      <c r="B313">
        <v>29.8</v>
      </c>
      <c r="C313">
        <v>21.7</v>
      </c>
      <c r="D313">
        <v>25.6</v>
      </c>
      <c r="E313">
        <v>93.9</v>
      </c>
      <c r="F313">
        <v>52.6</v>
      </c>
      <c r="G313">
        <v>78.900000000000006</v>
      </c>
      <c r="H313">
        <v>26.6</v>
      </c>
    </row>
    <row r="314" spans="1:8" x14ac:dyDescent="0.25">
      <c r="A314" s="1">
        <v>42942</v>
      </c>
      <c r="B314">
        <v>29.3</v>
      </c>
      <c r="C314">
        <v>22.9</v>
      </c>
      <c r="D314">
        <v>26.2</v>
      </c>
      <c r="E314">
        <v>92.2</v>
      </c>
      <c r="F314">
        <v>61.9</v>
      </c>
      <c r="G314">
        <v>77.400000000000006</v>
      </c>
      <c r="H314">
        <v>25.7</v>
      </c>
    </row>
    <row r="315" spans="1:8" x14ac:dyDescent="0.25">
      <c r="A315" s="1">
        <v>42941</v>
      </c>
      <c r="B315">
        <v>32.200000000000003</v>
      </c>
      <c r="C315">
        <v>22.2</v>
      </c>
      <c r="D315">
        <v>26.7</v>
      </c>
      <c r="E315">
        <v>92.3</v>
      </c>
      <c r="F315">
        <v>44.3</v>
      </c>
      <c r="G315">
        <v>69.400000000000006</v>
      </c>
      <c r="H315">
        <v>26.4</v>
      </c>
    </row>
    <row r="316" spans="1:8" x14ac:dyDescent="0.25">
      <c r="A316" s="1">
        <v>42940</v>
      </c>
      <c r="B316">
        <v>27.6</v>
      </c>
      <c r="C316">
        <v>19.8</v>
      </c>
      <c r="D316">
        <v>24.2</v>
      </c>
      <c r="E316">
        <v>93.9</v>
      </c>
      <c r="F316">
        <v>54.2</v>
      </c>
      <c r="G316">
        <v>77.7</v>
      </c>
      <c r="H316">
        <v>27.8</v>
      </c>
    </row>
    <row r="317" spans="1:8" x14ac:dyDescent="0.25">
      <c r="A317" s="1">
        <v>42939</v>
      </c>
      <c r="B317">
        <v>29.3</v>
      </c>
      <c r="C317">
        <v>21.7</v>
      </c>
      <c r="D317">
        <v>25.2</v>
      </c>
      <c r="E317">
        <v>91.6</v>
      </c>
      <c r="F317">
        <v>38.6</v>
      </c>
      <c r="G317">
        <v>73.2</v>
      </c>
      <c r="H317">
        <v>25.3</v>
      </c>
    </row>
    <row r="318" spans="1:8" x14ac:dyDescent="0.25">
      <c r="A318" s="1">
        <v>42938</v>
      </c>
      <c r="B318">
        <v>28.7</v>
      </c>
      <c r="C318">
        <v>19.399999999999999</v>
      </c>
      <c r="D318">
        <v>24.3</v>
      </c>
      <c r="E318">
        <v>88.4</v>
      </c>
      <c r="F318">
        <v>39</v>
      </c>
      <c r="G318">
        <v>71.400000000000006</v>
      </c>
      <c r="H318">
        <v>26.5</v>
      </c>
    </row>
    <row r="319" spans="1:8" x14ac:dyDescent="0.25">
      <c r="A319" s="1">
        <v>42937</v>
      </c>
      <c r="B319">
        <v>27.5</v>
      </c>
      <c r="C319">
        <v>19.8</v>
      </c>
      <c r="D319">
        <v>23.8</v>
      </c>
      <c r="E319">
        <v>90.6</v>
      </c>
      <c r="F319">
        <v>48.2</v>
      </c>
      <c r="G319">
        <v>73.599999999999994</v>
      </c>
      <c r="H319">
        <v>27.7</v>
      </c>
    </row>
    <row r="320" spans="1:8" x14ac:dyDescent="0.25">
      <c r="A320" s="1">
        <v>42936</v>
      </c>
      <c r="B320">
        <v>29.7</v>
      </c>
      <c r="C320">
        <v>21.7</v>
      </c>
      <c r="D320">
        <v>25.1</v>
      </c>
      <c r="E320">
        <v>92.3</v>
      </c>
      <c r="F320">
        <v>58</v>
      </c>
      <c r="G320">
        <v>77</v>
      </c>
      <c r="H320">
        <v>27.9</v>
      </c>
    </row>
    <row r="321" spans="1:8" x14ac:dyDescent="0.25">
      <c r="A321" s="1">
        <v>42935</v>
      </c>
      <c r="B321">
        <v>29.3</v>
      </c>
      <c r="C321">
        <v>23.2</v>
      </c>
      <c r="D321">
        <v>26.4</v>
      </c>
      <c r="E321">
        <v>88.1</v>
      </c>
      <c r="F321">
        <v>35.200000000000003</v>
      </c>
      <c r="G321">
        <v>70</v>
      </c>
      <c r="H321">
        <v>26.4</v>
      </c>
    </row>
    <row r="322" spans="1:8" x14ac:dyDescent="0.25">
      <c r="A322" s="1">
        <v>42934</v>
      </c>
      <c r="B322">
        <v>37.700000000000003</v>
      </c>
      <c r="C322">
        <v>25</v>
      </c>
      <c r="D322">
        <v>30.6</v>
      </c>
      <c r="E322">
        <v>81</v>
      </c>
      <c r="F322">
        <v>14.8</v>
      </c>
      <c r="G322">
        <v>37.9</v>
      </c>
      <c r="H322">
        <v>26.7</v>
      </c>
    </row>
    <row r="323" spans="1:8" x14ac:dyDescent="0.25">
      <c r="A323" s="1">
        <v>42933</v>
      </c>
      <c r="B323">
        <v>34.6</v>
      </c>
      <c r="C323">
        <v>25.5</v>
      </c>
      <c r="D323">
        <v>29.7</v>
      </c>
      <c r="E323">
        <v>61.4</v>
      </c>
      <c r="F323">
        <v>27.7</v>
      </c>
      <c r="G323">
        <v>37.299999999999997</v>
      </c>
      <c r="H323">
        <v>24.1</v>
      </c>
    </row>
    <row r="324" spans="1:8" x14ac:dyDescent="0.25">
      <c r="A324" s="1">
        <v>42932</v>
      </c>
      <c r="B324">
        <v>35.4</v>
      </c>
      <c r="C324">
        <v>22.9</v>
      </c>
      <c r="D324">
        <v>28.5</v>
      </c>
      <c r="E324">
        <v>83.8</v>
      </c>
      <c r="F324">
        <v>20.7</v>
      </c>
      <c r="G324">
        <v>50.1</v>
      </c>
      <c r="H324">
        <v>27.6</v>
      </c>
    </row>
    <row r="325" spans="1:8" x14ac:dyDescent="0.25">
      <c r="A325" s="1">
        <v>42931</v>
      </c>
      <c r="B325">
        <v>30.8</v>
      </c>
      <c r="C325">
        <v>24.6</v>
      </c>
      <c r="D325">
        <v>26.7</v>
      </c>
      <c r="E325">
        <v>87.7</v>
      </c>
      <c r="F325">
        <v>54.5</v>
      </c>
      <c r="G325">
        <v>74.900000000000006</v>
      </c>
      <c r="H325">
        <v>25.2</v>
      </c>
    </row>
    <row r="326" spans="1:8" x14ac:dyDescent="0.25">
      <c r="A326" s="1">
        <v>42930</v>
      </c>
      <c r="B326">
        <v>32.799999999999997</v>
      </c>
      <c r="C326">
        <v>22.2</v>
      </c>
      <c r="D326">
        <v>26.8</v>
      </c>
      <c r="E326">
        <v>95.9</v>
      </c>
      <c r="F326">
        <v>56.4</v>
      </c>
      <c r="G326">
        <v>79.599999999999994</v>
      </c>
      <c r="H326">
        <v>26.3</v>
      </c>
    </row>
    <row r="327" spans="1:8" x14ac:dyDescent="0.25">
      <c r="A327" s="1">
        <v>42929</v>
      </c>
      <c r="B327">
        <v>32</v>
      </c>
      <c r="C327">
        <v>22</v>
      </c>
      <c r="D327">
        <v>26.9</v>
      </c>
      <c r="E327">
        <v>97</v>
      </c>
      <c r="F327">
        <v>37.4</v>
      </c>
      <c r="G327">
        <v>76</v>
      </c>
      <c r="H327">
        <v>26.9</v>
      </c>
    </row>
    <row r="328" spans="1:8" x14ac:dyDescent="0.25">
      <c r="A328" s="1">
        <v>42928</v>
      </c>
      <c r="B328">
        <v>27.9</v>
      </c>
      <c r="C328">
        <v>21.5</v>
      </c>
      <c r="D328">
        <v>25</v>
      </c>
      <c r="E328">
        <v>96</v>
      </c>
      <c r="F328">
        <v>70.900000000000006</v>
      </c>
      <c r="G328">
        <v>84.3</v>
      </c>
      <c r="H328">
        <v>26.5</v>
      </c>
    </row>
    <row r="329" spans="1:8" x14ac:dyDescent="0.25">
      <c r="A329" s="1">
        <v>42927</v>
      </c>
      <c r="B329">
        <v>29.4</v>
      </c>
      <c r="C329">
        <v>20.2</v>
      </c>
      <c r="D329">
        <v>24.8</v>
      </c>
      <c r="E329">
        <v>94.7</v>
      </c>
      <c r="F329">
        <v>43.5</v>
      </c>
      <c r="G329">
        <v>69.8</v>
      </c>
      <c r="H329">
        <v>26.3</v>
      </c>
    </row>
    <row r="330" spans="1:8" x14ac:dyDescent="0.25">
      <c r="A330" s="1">
        <v>42926</v>
      </c>
      <c r="B330">
        <v>28.7</v>
      </c>
      <c r="C330">
        <v>20.3</v>
      </c>
      <c r="D330">
        <v>24.5</v>
      </c>
      <c r="E330">
        <v>96.9</v>
      </c>
      <c r="F330">
        <v>49.8</v>
      </c>
      <c r="G330">
        <v>70.099999999999994</v>
      </c>
      <c r="H330">
        <v>27.8</v>
      </c>
    </row>
    <row r="331" spans="1:8" x14ac:dyDescent="0.25">
      <c r="A331" s="1">
        <v>42925</v>
      </c>
      <c r="B331">
        <v>27</v>
      </c>
      <c r="C331">
        <v>18.899999999999999</v>
      </c>
      <c r="D331">
        <v>23</v>
      </c>
      <c r="E331">
        <v>94.5</v>
      </c>
      <c r="F331">
        <v>58.4</v>
      </c>
      <c r="G331">
        <v>79.599999999999994</v>
      </c>
      <c r="H331">
        <v>28.1</v>
      </c>
    </row>
    <row r="332" spans="1:8" x14ac:dyDescent="0.25">
      <c r="A332" s="1">
        <v>42924</v>
      </c>
      <c r="B332">
        <v>26.7</v>
      </c>
      <c r="C332">
        <v>17</v>
      </c>
      <c r="D332">
        <v>22.2</v>
      </c>
      <c r="E332">
        <v>94.7</v>
      </c>
      <c r="F332">
        <v>57.4</v>
      </c>
      <c r="G332">
        <v>79.099999999999994</v>
      </c>
      <c r="H332">
        <v>28.6</v>
      </c>
    </row>
    <row r="333" spans="1:8" x14ac:dyDescent="0.25">
      <c r="A333" s="1">
        <v>42923</v>
      </c>
      <c r="B333">
        <v>27.9</v>
      </c>
      <c r="C333">
        <v>19.8</v>
      </c>
      <c r="D333">
        <v>23.7</v>
      </c>
      <c r="E333">
        <v>90.7</v>
      </c>
      <c r="F333">
        <v>57.9</v>
      </c>
      <c r="G333">
        <v>76.099999999999994</v>
      </c>
      <c r="H333">
        <v>22.6</v>
      </c>
    </row>
    <row r="334" spans="1:8" x14ac:dyDescent="0.25">
      <c r="A334" s="1">
        <v>42922</v>
      </c>
      <c r="B334">
        <v>34.4</v>
      </c>
      <c r="C334">
        <v>22.1</v>
      </c>
      <c r="D334">
        <v>26.7</v>
      </c>
      <c r="E334">
        <v>88.2</v>
      </c>
      <c r="F334">
        <v>26.1</v>
      </c>
      <c r="G334">
        <v>64.099999999999994</v>
      </c>
      <c r="H334">
        <v>19.2</v>
      </c>
    </row>
    <row r="335" spans="1:8" x14ac:dyDescent="0.25">
      <c r="A335" s="1">
        <v>42921</v>
      </c>
      <c r="B335">
        <v>31.4</v>
      </c>
      <c r="C335">
        <v>19.5</v>
      </c>
      <c r="D335">
        <v>23.9</v>
      </c>
      <c r="E335">
        <v>88.9</v>
      </c>
      <c r="F335">
        <v>46</v>
      </c>
      <c r="G335">
        <v>72.2</v>
      </c>
      <c r="H335">
        <v>26.6</v>
      </c>
    </row>
    <row r="336" spans="1:8" x14ac:dyDescent="0.25">
      <c r="A336" s="1">
        <v>42920</v>
      </c>
      <c r="B336">
        <v>32.799999999999997</v>
      </c>
      <c r="C336">
        <v>20.399999999999999</v>
      </c>
      <c r="D336">
        <v>26.4</v>
      </c>
      <c r="E336">
        <v>78.5</v>
      </c>
      <c r="F336">
        <v>26.1</v>
      </c>
      <c r="G336">
        <v>45.5</v>
      </c>
      <c r="H336">
        <v>29.1</v>
      </c>
    </row>
    <row r="337" spans="1:8" x14ac:dyDescent="0.25">
      <c r="A337" s="1">
        <v>42919</v>
      </c>
      <c r="B337">
        <v>31.9</v>
      </c>
      <c r="C337">
        <v>19.899999999999999</v>
      </c>
      <c r="D337">
        <v>26.5</v>
      </c>
      <c r="E337">
        <v>53.6</v>
      </c>
      <c r="F337">
        <v>16.7</v>
      </c>
      <c r="G337">
        <v>34.1</v>
      </c>
      <c r="H337">
        <v>29.9</v>
      </c>
    </row>
    <row r="338" spans="1:8" x14ac:dyDescent="0.25">
      <c r="A338" s="1">
        <v>42918</v>
      </c>
      <c r="B338">
        <v>28.3</v>
      </c>
      <c r="C338">
        <v>19.600000000000001</v>
      </c>
      <c r="D338">
        <v>24.3</v>
      </c>
      <c r="E338">
        <v>71.5</v>
      </c>
      <c r="F338">
        <v>32.6</v>
      </c>
      <c r="G338">
        <v>46.4</v>
      </c>
      <c r="H338">
        <v>29.6</v>
      </c>
    </row>
    <row r="339" spans="1:8" x14ac:dyDescent="0.25">
      <c r="A339" s="1">
        <v>42917</v>
      </c>
      <c r="B339">
        <v>26.1</v>
      </c>
      <c r="C339">
        <v>13.9</v>
      </c>
      <c r="D339">
        <v>21.1</v>
      </c>
      <c r="E339">
        <v>87.2</v>
      </c>
      <c r="F339">
        <v>27.1</v>
      </c>
      <c r="G339">
        <v>66.099999999999994</v>
      </c>
      <c r="H339">
        <v>28.1</v>
      </c>
    </row>
    <row r="340" spans="1:8" x14ac:dyDescent="0.25">
      <c r="A340" s="1">
        <v>42916</v>
      </c>
      <c r="B340">
        <v>24.6</v>
      </c>
      <c r="C340">
        <v>15.4</v>
      </c>
      <c r="D340">
        <v>20.7</v>
      </c>
      <c r="E340">
        <v>85.1</v>
      </c>
      <c r="F340">
        <v>28.2</v>
      </c>
      <c r="G340">
        <v>57.7</v>
      </c>
      <c r="H340">
        <v>29.4</v>
      </c>
    </row>
    <row r="341" spans="1:8" x14ac:dyDescent="0.25">
      <c r="A341" s="1">
        <v>42915</v>
      </c>
      <c r="B341">
        <v>24.6</v>
      </c>
      <c r="C341">
        <v>15.9</v>
      </c>
      <c r="D341">
        <v>20.399999999999999</v>
      </c>
      <c r="E341">
        <v>93.4</v>
      </c>
      <c r="F341">
        <v>44.7</v>
      </c>
      <c r="G341">
        <v>67.900000000000006</v>
      </c>
      <c r="H341">
        <v>29</v>
      </c>
    </row>
    <row r="342" spans="1:8" x14ac:dyDescent="0.25">
      <c r="A342" s="1">
        <v>42914</v>
      </c>
      <c r="B342">
        <v>27</v>
      </c>
      <c r="C342">
        <v>17.8</v>
      </c>
      <c r="D342">
        <v>22.3</v>
      </c>
      <c r="E342">
        <v>93.1</v>
      </c>
      <c r="F342">
        <v>45.7</v>
      </c>
      <c r="G342">
        <v>68.8</v>
      </c>
      <c r="H342">
        <v>29.2</v>
      </c>
    </row>
    <row r="343" spans="1:8" x14ac:dyDescent="0.25">
      <c r="A343" s="1">
        <v>42913</v>
      </c>
      <c r="B343">
        <v>30.1</v>
      </c>
      <c r="C343">
        <v>20.5</v>
      </c>
      <c r="D343">
        <v>24.5</v>
      </c>
      <c r="E343">
        <v>87.9</v>
      </c>
      <c r="F343">
        <v>41.1</v>
      </c>
      <c r="G343">
        <v>68.7</v>
      </c>
      <c r="H343">
        <v>20.5</v>
      </c>
    </row>
    <row r="344" spans="1:8" x14ac:dyDescent="0.25">
      <c r="A344" s="1">
        <v>42912</v>
      </c>
      <c r="B344">
        <v>29</v>
      </c>
      <c r="C344">
        <v>22.8</v>
      </c>
      <c r="D344">
        <v>26</v>
      </c>
      <c r="E344">
        <v>80.599999999999994</v>
      </c>
      <c r="F344">
        <v>36</v>
      </c>
      <c r="G344">
        <v>69</v>
      </c>
      <c r="H344">
        <v>27.8</v>
      </c>
    </row>
    <row r="345" spans="1:8" x14ac:dyDescent="0.25">
      <c r="A345" s="1">
        <v>42911</v>
      </c>
      <c r="B345">
        <v>35.4</v>
      </c>
      <c r="C345">
        <v>21.1</v>
      </c>
      <c r="D345">
        <v>30.1</v>
      </c>
      <c r="E345">
        <v>74.7</v>
      </c>
      <c r="F345">
        <v>17.399999999999999</v>
      </c>
      <c r="G345">
        <v>35.6</v>
      </c>
      <c r="H345">
        <v>18.5</v>
      </c>
    </row>
    <row r="346" spans="1:8" x14ac:dyDescent="0.25">
      <c r="A346" s="1">
        <v>42910</v>
      </c>
      <c r="B346">
        <v>32.4</v>
      </c>
      <c r="C346">
        <v>21.2</v>
      </c>
      <c r="D346">
        <v>26</v>
      </c>
      <c r="E346">
        <v>94</v>
      </c>
      <c r="F346">
        <v>37.6</v>
      </c>
      <c r="G346">
        <v>71</v>
      </c>
      <c r="H346">
        <v>28</v>
      </c>
    </row>
    <row r="347" spans="1:8" x14ac:dyDescent="0.25">
      <c r="A347" s="1">
        <v>42909</v>
      </c>
      <c r="B347">
        <v>28.6</v>
      </c>
      <c r="C347">
        <v>20.100000000000001</v>
      </c>
      <c r="D347">
        <v>24.6</v>
      </c>
      <c r="E347">
        <v>94.3</v>
      </c>
      <c r="F347">
        <v>54.8</v>
      </c>
      <c r="G347">
        <v>78.3</v>
      </c>
      <c r="H347">
        <v>28.7</v>
      </c>
    </row>
    <row r="348" spans="1:8" x14ac:dyDescent="0.25">
      <c r="A348" s="1">
        <v>42908</v>
      </c>
      <c r="B348">
        <v>27.6</v>
      </c>
      <c r="C348">
        <v>19</v>
      </c>
      <c r="D348">
        <v>24</v>
      </c>
      <c r="E348">
        <v>93.8</v>
      </c>
      <c r="F348">
        <v>64.7</v>
      </c>
      <c r="G348">
        <v>79.3</v>
      </c>
      <c r="H348">
        <v>28.9</v>
      </c>
    </row>
    <row r="349" spans="1:8" x14ac:dyDescent="0.25">
      <c r="A349" s="1">
        <v>42907</v>
      </c>
      <c r="B349">
        <v>30.6</v>
      </c>
      <c r="C349">
        <v>21.5</v>
      </c>
      <c r="D349">
        <v>25.5</v>
      </c>
      <c r="E349">
        <v>89.5</v>
      </c>
      <c r="F349">
        <v>29.1</v>
      </c>
      <c r="G349">
        <v>58.9</v>
      </c>
      <c r="H349">
        <v>28.8</v>
      </c>
    </row>
    <row r="350" spans="1:8" x14ac:dyDescent="0.25">
      <c r="A350" s="1">
        <v>42906</v>
      </c>
      <c r="B350">
        <v>34.6</v>
      </c>
      <c r="C350">
        <v>21.6</v>
      </c>
      <c r="D350">
        <v>27.7</v>
      </c>
      <c r="E350">
        <v>81.8</v>
      </c>
      <c r="F350">
        <v>25.2</v>
      </c>
      <c r="G350">
        <v>51.5</v>
      </c>
      <c r="H350">
        <v>28.9</v>
      </c>
    </row>
    <row r="351" spans="1:8" x14ac:dyDescent="0.25">
      <c r="A351" s="1">
        <v>42905</v>
      </c>
      <c r="B351">
        <v>33.299999999999997</v>
      </c>
      <c r="C351">
        <v>21.1</v>
      </c>
      <c r="D351">
        <v>27.8</v>
      </c>
      <c r="E351">
        <v>67.5</v>
      </c>
      <c r="F351">
        <v>32.6</v>
      </c>
      <c r="G351">
        <v>47.9</v>
      </c>
      <c r="H351">
        <v>28.3</v>
      </c>
    </row>
    <row r="352" spans="1:8" x14ac:dyDescent="0.25">
      <c r="A352" s="1">
        <v>42904</v>
      </c>
      <c r="B352">
        <v>33.799999999999997</v>
      </c>
      <c r="C352">
        <v>21.6</v>
      </c>
      <c r="D352">
        <v>27.4</v>
      </c>
      <c r="E352">
        <v>72.099999999999994</v>
      </c>
      <c r="F352">
        <v>32</v>
      </c>
      <c r="G352">
        <v>46.3</v>
      </c>
      <c r="H352">
        <v>25.7</v>
      </c>
    </row>
    <row r="353" spans="1:8" x14ac:dyDescent="0.25">
      <c r="A353" s="1">
        <v>42903</v>
      </c>
      <c r="B353">
        <v>32.6</v>
      </c>
      <c r="C353">
        <v>21</v>
      </c>
      <c r="D353">
        <v>27</v>
      </c>
      <c r="E353">
        <v>71.900000000000006</v>
      </c>
      <c r="F353">
        <v>28.8</v>
      </c>
      <c r="G353">
        <v>50.4</v>
      </c>
      <c r="H353">
        <v>29</v>
      </c>
    </row>
    <row r="354" spans="1:8" x14ac:dyDescent="0.25">
      <c r="A354" s="1">
        <v>42902</v>
      </c>
      <c r="B354">
        <v>33.799999999999997</v>
      </c>
      <c r="C354">
        <v>20.6</v>
      </c>
      <c r="D354">
        <v>26.7</v>
      </c>
      <c r="E354">
        <v>95.1</v>
      </c>
      <c r="F354">
        <v>23.2</v>
      </c>
      <c r="G354">
        <v>59.2</v>
      </c>
      <c r="H354">
        <v>28.9</v>
      </c>
    </row>
    <row r="355" spans="1:8" x14ac:dyDescent="0.25">
      <c r="A355" s="1">
        <v>42901</v>
      </c>
      <c r="B355">
        <v>26.2</v>
      </c>
      <c r="C355">
        <v>18.8</v>
      </c>
      <c r="D355">
        <v>23.3</v>
      </c>
      <c r="E355">
        <v>94.3</v>
      </c>
      <c r="F355">
        <v>65.8</v>
      </c>
      <c r="G355">
        <v>83.4</v>
      </c>
      <c r="H355">
        <v>27.5</v>
      </c>
    </row>
    <row r="356" spans="1:8" x14ac:dyDescent="0.25">
      <c r="A356" s="1">
        <v>42900</v>
      </c>
      <c r="B356">
        <v>28.3</v>
      </c>
      <c r="C356">
        <v>18.600000000000001</v>
      </c>
      <c r="D356">
        <v>23.7</v>
      </c>
      <c r="E356">
        <v>93.6</v>
      </c>
      <c r="F356">
        <v>54.3</v>
      </c>
      <c r="G356">
        <v>75.900000000000006</v>
      </c>
      <c r="H356">
        <v>28.1</v>
      </c>
    </row>
    <row r="357" spans="1:8" x14ac:dyDescent="0.25">
      <c r="A357" s="1">
        <v>42899</v>
      </c>
      <c r="B357">
        <v>29.8</v>
      </c>
      <c r="C357">
        <v>21.2</v>
      </c>
      <c r="D357">
        <v>26.1</v>
      </c>
      <c r="E357">
        <v>89.1</v>
      </c>
      <c r="F357">
        <v>26.9</v>
      </c>
      <c r="G357">
        <v>52.6</v>
      </c>
      <c r="H357">
        <v>28.8</v>
      </c>
    </row>
    <row r="358" spans="1:8" x14ac:dyDescent="0.25">
      <c r="A358" s="1">
        <v>42898</v>
      </c>
      <c r="B358">
        <v>33.299999999999997</v>
      </c>
      <c r="C358">
        <v>16.7</v>
      </c>
      <c r="D358">
        <v>25.3</v>
      </c>
      <c r="E358">
        <v>89.9</v>
      </c>
      <c r="F358">
        <v>26.3</v>
      </c>
      <c r="G358">
        <v>53.5</v>
      </c>
      <c r="H358">
        <v>29.1</v>
      </c>
    </row>
    <row r="359" spans="1:8" x14ac:dyDescent="0.25">
      <c r="A359" s="1">
        <v>42897</v>
      </c>
      <c r="B359">
        <v>25.5</v>
      </c>
      <c r="C359">
        <v>17.399999999999999</v>
      </c>
      <c r="D359">
        <v>22.1</v>
      </c>
      <c r="E359">
        <v>91.1</v>
      </c>
      <c r="F359">
        <v>61.9</v>
      </c>
      <c r="G359">
        <v>75.400000000000006</v>
      </c>
      <c r="H359">
        <v>29.3</v>
      </c>
    </row>
    <row r="360" spans="1:8" x14ac:dyDescent="0.25">
      <c r="A360" s="1">
        <v>42896</v>
      </c>
      <c r="B360">
        <v>26.2</v>
      </c>
      <c r="C360">
        <v>19.399999999999999</v>
      </c>
      <c r="D360">
        <v>22.6</v>
      </c>
      <c r="E360">
        <v>91.7</v>
      </c>
      <c r="F360">
        <v>59</v>
      </c>
      <c r="G360">
        <v>76</v>
      </c>
      <c r="H360">
        <v>27.2</v>
      </c>
    </row>
    <row r="361" spans="1:8" x14ac:dyDescent="0.25">
      <c r="A361" s="1">
        <v>42895</v>
      </c>
      <c r="B361">
        <v>25</v>
      </c>
      <c r="C361">
        <v>18.899999999999999</v>
      </c>
      <c r="D361">
        <v>21.8</v>
      </c>
      <c r="E361">
        <v>92.2</v>
      </c>
      <c r="F361">
        <v>61</v>
      </c>
      <c r="G361">
        <v>78.099999999999994</v>
      </c>
      <c r="H361">
        <v>23.3</v>
      </c>
    </row>
    <row r="362" spans="1:8" x14ac:dyDescent="0.25">
      <c r="A362" s="1">
        <v>42894</v>
      </c>
      <c r="B362">
        <v>32.6</v>
      </c>
      <c r="C362">
        <v>21.1</v>
      </c>
      <c r="D362">
        <v>26.6</v>
      </c>
      <c r="E362">
        <v>62</v>
      </c>
      <c r="F362">
        <v>24.5</v>
      </c>
      <c r="G362">
        <v>38</v>
      </c>
      <c r="H362">
        <v>28.2</v>
      </c>
    </row>
    <row r="363" spans="1:8" x14ac:dyDescent="0.25">
      <c r="A363" s="1">
        <v>42893</v>
      </c>
      <c r="B363">
        <v>32.200000000000003</v>
      </c>
      <c r="C363">
        <v>18.399999999999999</v>
      </c>
      <c r="D363">
        <v>25.7</v>
      </c>
      <c r="E363">
        <v>94.5</v>
      </c>
      <c r="F363">
        <v>27</v>
      </c>
      <c r="G363">
        <v>51.4</v>
      </c>
      <c r="H363">
        <v>29.5</v>
      </c>
    </row>
    <row r="364" spans="1:8" x14ac:dyDescent="0.25">
      <c r="A364" s="1">
        <v>42892</v>
      </c>
      <c r="B364">
        <v>25.1</v>
      </c>
      <c r="C364">
        <v>18</v>
      </c>
      <c r="D364">
        <v>21.7</v>
      </c>
      <c r="E364">
        <v>93</v>
      </c>
      <c r="F364">
        <v>54.7</v>
      </c>
      <c r="G364">
        <v>75.900000000000006</v>
      </c>
      <c r="H364">
        <v>29.2</v>
      </c>
    </row>
    <row r="365" spans="1:8" x14ac:dyDescent="0.25">
      <c r="A365" s="1">
        <v>42891</v>
      </c>
      <c r="B365">
        <v>25.2</v>
      </c>
      <c r="C365">
        <v>17.100000000000001</v>
      </c>
      <c r="D365">
        <v>21.5</v>
      </c>
      <c r="E365">
        <v>89.5</v>
      </c>
      <c r="F365">
        <v>57.2</v>
      </c>
      <c r="G365">
        <v>77.2</v>
      </c>
      <c r="H365">
        <v>29</v>
      </c>
    </row>
    <row r="366" spans="1:8" x14ac:dyDescent="0.25">
      <c r="A366" s="1">
        <v>42890</v>
      </c>
      <c r="B366">
        <v>24.9</v>
      </c>
      <c r="C366">
        <v>18.2</v>
      </c>
      <c r="D366">
        <v>21.5</v>
      </c>
      <c r="E366">
        <v>95.6</v>
      </c>
      <c r="F366">
        <v>62.8</v>
      </c>
      <c r="G366">
        <v>81.3</v>
      </c>
      <c r="H366">
        <v>24.7</v>
      </c>
    </row>
    <row r="367" spans="1:8" x14ac:dyDescent="0.25">
      <c r="A367" s="1">
        <v>42889</v>
      </c>
      <c r="B367">
        <v>26.5</v>
      </c>
      <c r="C367">
        <v>18.899999999999999</v>
      </c>
      <c r="D367">
        <v>22.4</v>
      </c>
      <c r="E367">
        <v>95</v>
      </c>
      <c r="F367">
        <v>46.5</v>
      </c>
      <c r="G367">
        <v>73.900000000000006</v>
      </c>
      <c r="H367">
        <v>27.8</v>
      </c>
    </row>
    <row r="368" spans="1:8" x14ac:dyDescent="0.25">
      <c r="A368" s="1">
        <v>42888</v>
      </c>
      <c r="B368">
        <v>30.6</v>
      </c>
      <c r="C368">
        <v>19.600000000000001</v>
      </c>
      <c r="D368">
        <v>24.6</v>
      </c>
      <c r="E368">
        <v>82</v>
      </c>
      <c r="F368">
        <v>30.8</v>
      </c>
      <c r="G368">
        <v>55.6</v>
      </c>
      <c r="H368">
        <v>27.5</v>
      </c>
    </row>
    <row r="369" spans="1:8" x14ac:dyDescent="0.25">
      <c r="A369" s="1">
        <v>42887</v>
      </c>
      <c r="B369">
        <v>30.4</v>
      </c>
      <c r="C369">
        <v>20</v>
      </c>
      <c r="D369">
        <v>25</v>
      </c>
      <c r="E369">
        <v>76.8</v>
      </c>
      <c r="F369">
        <v>35.6</v>
      </c>
      <c r="G369">
        <v>50.6</v>
      </c>
      <c r="H369">
        <v>26.9</v>
      </c>
    </row>
    <row r="370" spans="1:8" x14ac:dyDescent="0.25">
      <c r="A370" s="1">
        <v>42886</v>
      </c>
      <c r="B370">
        <v>28.9</v>
      </c>
      <c r="C370">
        <v>18.600000000000001</v>
      </c>
      <c r="D370">
        <v>24</v>
      </c>
      <c r="E370">
        <v>73.5</v>
      </c>
      <c r="F370">
        <v>36.5</v>
      </c>
      <c r="G370">
        <v>52.8</v>
      </c>
      <c r="H370">
        <v>28.8</v>
      </c>
    </row>
    <row r="371" spans="1:8" x14ac:dyDescent="0.25">
      <c r="A371" s="1">
        <v>42885</v>
      </c>
      <c r="B371">
        <v>23.7</v>
      </c>
      <c r="C371">
        <v>17.3</v>
      </c>
      <c r="D371">
        <v>21.1</v>
      </c>
      <c r="E371">
        <v>92.1</v>
      </c>
      <c r="F371">
        <v>51.9</v>
      </c>
      <c r="G371">
        <v>75.099999999999994</v>
      </c>
      <c r="H371">
        <v>28.5</v>
      </c>
    </row>
    <row r="372" spans="1:8" x14ac:dyDescent="0.25">
      <c r="A372" s="1">
        <v>42884</v>
      </c>
      <c r="B372">
        <v>23.8</v>
      </c>
      <c r="C372">
        <v>17.899999999999999</v>
      </c>
      <c r="D372">
        <v>20.8</v>
      </c>
      <c r="E372">
        <v>91.1</v>
      </c>
      <c r="F372">
        <v>61.3</v>
      </c>
      <c r="G372">
        <v>80.599999999999994</v>
      </c>
      <c r="H372">
        <v>26.6</v>
      </c>
    </row>
    <row r="373" spans="1:8" x14ac:dyDescent="0.25">
      <c r="A373" s="1">
        <v>42883</v>
      </c>
      <c r="B373">
        <v>25.5</v>
      </c>
      <c r="C373">
        <v>17.399999999999999</v>
      </c>
      <c r="D373">
        <v>21.6</v>
      </c>
      <c r="E373">
        <v>91.3</v>
      </c>
      <c r="F373">
        <v>50.6</v>
      </c>
      <c r="G373">
        <v>71</v>
      </c>
      <c r="H373">
        <v>27.3</v>
      </c>
    </row>
    <row r="374" spans="1:8" x14ac:dyDescent="0.25">
      <c r="A374" s="1">
        <v>42882</v>
      </c>
      <c r="B374">
        <v>32</v>
      </c>
      <c r="C374">
        <v>16.8</v>
      </c>
      <c r="D374">
        <v>24.5</v>
      </c>
      <c r="E374">
        <v>87</v>
      </c>
      <c r="F374">
        <v>20.3</v>
      </c>
      <c r="G374">
        <v>50</v>
      </c>
      <c r="H374">
        <v>28.2</v>
      </c>
    </row>
    <row r="375" spans="1:8" x14ac:dyDescent="0.25">
      <c r="A375" s="1">
        <v>42881</v>
      </c>
      <c r="B375">
        <v>26.5</v>
      </c>
      <c r="C375">
        <v>17.600000000000001</v>
      </c>
      <c r="D375">
        <v>21.8</v>
      </c>
      <c r="E375">
        <v>87.8</v>
      </c>
      <c r="F375">
        <v>26.9</v>
      </c>
      <c r="G375">
        <v>67.599999999999994</v>
      </c>
      <c r="H375">
        <v>27.8</v>
      </c>
    </row>
    <row r="376" spans="1:8" x14ac:dyDescent="0.25">
      <c r="A376" s="1">
        <v>42880</v>
      </c>
      <c r="B376">
        <v>32.799999999999997</v>
      </c>
      <c r="C376">
        <v>19</v>
      </c>
      <c r="D376">
        <v>26.3</v>
      </c>
      <c r="E376">
        <v>71</v>
      </c>
      <c r="F376">
        <v>15.6</v>
      </c>
      <c r="G376">
        <v>35.299999999999997</v>
      </c>
      <c r="H376">
        <v>28</v>
      </c>
    </row>
    <row r="377" spans="1:8" x14ac:dyDescent="0.25">
      <c r="A377" s="1">
        <v>42879</v>
      </c>
      <c r="B377">
        <v>30.8</v>
      </c>
      <c r="C377">
        <v>18.100000000000001</v>
      </c>
      <c r="D377">
        <v>25.4</v>
      </c>
      <c r="E377">
        <v>66.7</v>
      </c>
      <c r="F377">
        <v>15.4</v>
      </c>
      <c r="G377">
        <v>30.1</v>
      </c>
      <c r="H377">
        <v>27.8</v>
      </c>
    </row>
    <row r="378" spans="1:8" x14ac:dyDescent="0.25">
      <c r="A378" s="1">
        <v>42878</v>
      </c>
      <c r="B378">
        <v>29.5</v>
      </c>
      <c r="C378">
        <v>16.899999999999999</v>
      </c>
      <c r="D378">
        <v>22.6</v>
      </c>
      <c r="E378">
        <v>86.3</v>
      </c>
      <c r="F378">
        <v>20.2</v>
      </c>
      <c r="G378">
        <v>52.7</v>
      </c>
      <c r="H378">
        <v>25.8</v>
      </c>
    </row>
    <row r="379" spans="1:8" x14ac:dyDescent="0.25">
      <c r="A379" s="1">
        <v>42877</v>
      </c>
      <c r="B379">
        <v>23.8</v>
      </c>
      <c r="C379">
        <v>17.8</v>
      </c>
      <c r="D379">
        <v>20.7</v>
      </c>
      <c r="E379">
        <v>85.2</v>
      </c>
      <c r="F379">
        <v>25.9</v>
      </c>
      <c r="G379">
        <v>61.2</v>
      </c>
      <c r="H379">
        <v>27.4</v>
      </c>
    </row>
    <row r="380" spans="1:8" x14ac:dyDescent="0.25">
      <c r="A380" s="1">
        <v>42876</v>
      </c>
      <c r="B380">
        <v>28.9</v>
      </c>
      <c r="C380">
        <v>20.100000000000001</v>
      </c>
      <c r="D380">
        <v>24.2</v>
      </c>
      <c r="E380">
        <v>53.1</v>
      </c>
      <c r="F380">
        <v>12.3</v>
      </c>
      <c r="G380">
        <v>28.4</v>
      </c>
      <c r="H380">
        <v>20.9</v>
      </c>
    </row>
    <row r="381" spans="1:8" x14ac:dyDescent="0.25">
      <c r="A381" s="1">
        <v>42875</v>
      </c>
      <c r="B381">
        <v>27.7</v>
      </c>
      <c r="C381">
        <v>16.7</v>
      </c>
      <c r="D381">
        <v>22.4</v>
      </c>
      <c r="E381">
        <v>67.900000000000006</v>
      </c>
      <c r="F381">
        <v>22.8</v>
      </c>
      <c r="G381">
        <v>42.4</v>
      </c>
      <c r="H381">
        <v>29.5</v>
      </c>
    </row>
    <row r="382" spans="1:8" x14ac:dyDescent="0.25">
      <c r="A382" s="1">
        <v>42874</v>
      </c>
      <c r="B382">
        <v>26.2</v>
      </c>
      <c r="C382">
        <v>13.2</v>
      </c>
      <c r="D382">
        <v>20.399999999999999</v>
      </c>
      <c r="E382">
        <v>94</v>
      </c>
      <c r="F382">
        <v>44.4</v>
      </c>
      <c r="G382">
        <v>61.9</v>
      </c>
      <c r="H382">
        <v>28.7</v>
      </c>
    </row>
    <row r="383" spans="1:8" x14ac:dyDescent="0.25">
      <c r="A383" s="1">
        <v>42873</v>
      </c>
      <c r="B383">
        <v>24</v>
      </c>
      <c r="C383">
        <v>11.6</v>
      </c>
      <c r="D383">
        <v>18.2</v>
      </c>
      <c r="E383">
        <v>95.6</v>
      </c>
      <c r="F383">
        <v>45.9</v>
      </c>
      <c r="G383">
        <v>75.8</v>
      </c>
      <c r="H383">
        <v>28.5</v>
      </c>
    </row>
    <row r="384" spans="1:8" x14ac:dyDescent="0.25">
      <c r="A384" s="1">
        <v>42872</v>
      </c>
      <c r="B384">
        <v>29.4</v>
      </c>
      <c r="C384">
        <v>13.6</v>
      </c>
      <c r="D384">
        <v>21.3</v>
      </c>
      <c r="E384">
        <v>91.9</v>
      </c>
      <c r="F384">
        <v>18.399999999999999</v>
      </c>
      <c r="G384">
        <v>52.1</v>
      </c>
      <c r="H384">
        <v>25.3</v>
      </c>
    </row>
    <row r="385" spans="1:8" x14ac:dyDescent="0.25">
      <c r="A385" s="1">
        <v>42871</v>
      </c>
      <c r="B385">
        <v>29.4</v>
      </c>
      <c r="C385">
        <v>17.2</v>
      </c>
      <c r="D385">
        <v>23.4</v>
      </c>
      <c r="E385">
        <v>55.9</v>
      </c>
      <c r="F385">
        <v>22.5</v>
      </c>
      <c r="G385">
        <v>35.700000000000003</v>
      </c>
      <c r="H385">
        <v>22.3</v>
      </c>
    </row>
    <row r="386" spans="1:8" x14ac:dyDescent="0.25">
      <c r="A386" s="1">
        <v>42870</v>
      </c>
      <c r="B386">
        <v>28.9</v>
      </c>
      <c r="C386">
        <v>16.899999999999999</v>
      </c>
      <c r="D386">
        <v>22.6</v>
      </c>
      <c r="E386">
        <v>57.6</v>
      </c>
      <c r="F386">
        <v>25.9</v>
      </c>
      <c r="G386">
        <v>41.3</v>
      </c>
      <c r="H386">
        <v>26.1</v>
      </c>
    </row>
    <row r="387" spans="1:8" x14ac:dyDescent="0.25">
      <c r="A387" s="1">
        <v>42869</v>
      </c>
      <c r="B387">
        <v>24.2</v>
      </c>
      <c r="C387">
        <v>13.5</v>
      </c>
      <c r="D387">
        <v>18.899999999999999</v>
      </c>
      <c r="E387">
        <v>90.4</v>
      </c>
      <c r="F387">
        <v>37.700000000000003</v>
      </c>
      <c r="G387">
        <v>68.599999999999994</v>
      </c>
      <c r="H387">
        <v>28.2</v>
      </c>
    </row>
    <row r="388" spans="1:8" x14ac:dyDescent="0.25">
      <c r="A388" s="1">
        <v>42868</v>
      </c>
      <c r="B388">
        <v>24.3</v>
      </c>
      <c r="C388">
        <v>13.6</v>
      </c>
      <c r="D388">
        <v>19.2</v>
      </c>
      <c r="E388">
        <v>89</v>
      </c>
      <c r="F388">
        <v>40.1</v>
      </c>
      <c r="G388">
        <v>64.400000000000006</v>
      </c>
      <c r="H388">
        <v>28.2</v>
      </c>
    </row>
    <row r="389" spans="1:8" x14ac:dyDescent="0.25">
      <c r="A389" s="1">
        <v>42867</v>
      </c>
      <c r="B389">
        <v>22.4</v>
      </c>
      <c r="C389">
        <v>15.9</v>
      </c>
      <c r="D389">
        <v>18.899999999999999</v>
      </c>
      <c r="E389">
        <v>85.8</v>
      </c>
      <c r="F389">
        <v>46.9</v>
      </c>
      <c r="G389">
        <v>66.8</v>
      </c>
      <c r="H389">
        <v>24.7</v>
      </c>
    </row>
    <row r="390" spans="1:8" x14ac:dyDescent="0.25">
      <c r="A390" s="1">
        <v>42866</v>
      </c>
      <c r="B390">
        <v>21.2</v>
      </c>
      <c r="C390">
        <v>16.399999999999999</v>
      </c>
      <c r="D390">
        <v>18.899999999999999</v>
      </c>
      <c r="E390">
        <v>84.8</v>
      </c>
      <c r="F390">
        <v>49.9</v>
      </c>
      <c r="G390">
        <v>65.8</v>
      </c>
      <c r="H390">
        <v>15.7</v>
      </c>
    </row>
    <row r="391" spans="1:8" x14ac:dyDescent="0.25">
      <c r="A391" s="1">
        <v>42865</v>
      </c>
      <c r="B391">
        <v>25.3</v>
      </c>
      <c r="C391">
        <v>14.4</v>
      </c>
      <c r="D391">
        <v>19.899999999999999</v>
      </c>
      <c r="E391">
        <v>94.5</v>
      </c>
      <c r="F391">
        <v>42.4</v>
      </c>
      <c r="G391">
        <v>67.400000000000006</v>
      </c>
      <c r="H391">
        <v>23.4</v>
      </c>
    </row>
    <row r="392" spans="1:8" x14ac:dyDescent="0.25">
      <c r="A392" s="1">
        <v>42864</v>
      </c>
      <c r="B392">
        <v>24.5</v>
      </c>
      <c r="C392">
        <v>12.4</v>
      </c>
      <c r="D392">
        <v>19.100000000000001</v>
      </c>
      <c r="E392">
        <v>91.1</v>
      </c>
      <c r="F392">
        <v>23.6</v>
      </c>
      <c r="G392">
        <v>56.2</v>
      </c>
      <c r="H392">
        <v>26.6</v>
      </c>
    </row>
    <row r="393" spans="1:8" x14ac:dyDescent="0.25">
      <c r="A393" s="1">
        <v>42863</v>
      </c>
      <c r="B393">
        <v>24.1</v>
      </c>
      <c r="C393">
        <v>12.3</v>
      </c>
      <c r="D393">
        <v>18.399999999999999</v>
      </c>
      <c r="E393">
        <v>86.5</v>
      </c>
      <c r="F393">
        <v>34.700000000000003</v>
      </c>
      <c r="G393">
        <v>58</v>
      </c>
      <c r="H393">
        <v>28</v>
      </c>
    </row>
    <row r="394" spans="1:8" x14ac:dyDescent="0.25">
      <c r="A394" s="1">
        <v>42862</v>
      </c>
      <c r="B394">
        <v>24</v>
      </c>
      <c r="C394">
        <v>11.5</v>
      </c>
      <c r="D394">
        <v>18.5</v>
      </c>
      <c r="E394">
        <v>93</v>
      </c>
      <c r="F394">
        <v>34.799999999999997</v>
      </c>
      <c r="G394">
        <v>58.4</v>
      </c>
      <c r="H394">
        <v>27.5</v>
      </c>
    </row>
    <row r="395" spans="1:8" x14ac:dyDescent="0.25">
      <c r="A395" s="1">
        <v>42861</v>
      </c>
      <c r="B395">
        <v>22.7</v>
      </c>
      <c r="C395">
        <v>13.3</v>
      </c>
      <c r="D395">
        <v>18.3</v>
      </c>
      <c r="E395">
        <v>90.5</v>
      </c>
      <c r="F395">
        <v>43.6</v>
      </c>
      <c r="G395">
        <v>68.2</v>
      </c>
      <c r="H395">
        <v>27.6</v>
      </c>
    </row>
    <row r="396" spans="1:8" x14ac:dyDescent="0.25">
      <c r="A396" s="1">
        <v>42860</v>
      </c>
      <c r="B396">
        <v>24</v>
      </c>
      <c r="C396">
        <v>16.5</v>
      </c>
      <c r="D396">
        <v>19.8</v>
      </c>
      <c r="E396">
        <v>92</v>
      </c>
      <c r="F396">
        <v>40</v>
      </c>
      <c r="G396">
        <v>70</v>
      </c>
      <c r="H396">
        <v>26.2</v>
      </c>
    </row>
    <row r="397" spans="1:8" x14ac:dyDescent="0.25">
      <c r="A397" s="1">
        <v>42859</v>
      </c>
      <c r="B397">
        <v>26.1</v>
      </c>
      <c r="C397">
        <v>16.5</v>
      </c>
      <c r="D397">
        <v>20</v>
      </c>
      <c r="E397">
        <v>88.9</v>
      </c>
      <c r="F397">
        <v>30.7</v>
      </c>
      <c r="G397">
        <v>53.8</v>
      </c>
      <c r="H397">
        <v>24.5</v>
      </c>
    </row>
    <row r="398" spans="1:8" x14ac:dyDescent="0.25">
      <c r="A398" s="1">
        <v>42858</v>
      </c>
      <c r="B398">
        <v>26.6</v>
      </c>
      <c r="C398">
        <v>12.5</v>
      </c>
      <c r="D398">
        <v>19.7</v>
      </c>
      <c r="E398">
        <v>85</v>
      </c>
      <c r="F398">
        <v>20.100000000000001</v>
      </c>
      <c r="G398">
        <v>45</v>
      </c>
      <c r="H398">
        <v>27.1</v>
      </c>
    </row>
    <row r="399" spans="1:8" x14ac:dyDescent="0.25">
      <c r="A399" s="1">
        <v>42857</v>
      </c>
      <c r="B399">
        <v>22.4</v>
      </c>
      <c r="C399">
        <v>12.9</v>
      </c>
      <c r="D399">
        <v>17.7</v>
      </c>
      <c r="E399">
        <v>84.5</v>
      </c>
      <c r="F399">
        <v>28</v>
      </c>
      <c r="G399">
        <v>60.6</v>
      </c>
      <c r="H399">
        <v>26.5</v>
      </c>
    </row>
    <row r="400" spans="1:8" x14ac:dyDescent="0.25">
      <c r="A400" s="1">
        <v>42856</v>
      </c>
      <c r="B400">
        <v>23</v>
      </c>
      <c r="C400">
        <v>11.4</v>
      </c>
      <c r="D400">
        <v>16.600000000000001</v>
      </c>
      <c r="E400">
        <v>98.5</v>
      </c>
      <c r="F400">
        <v>49.6</v>
      </c>
      <c r="G400">
        <v>75.7</v>
      </c>
      <c r="H400">
        <v>25.7</v>
      </c>
    </row>
    <row r="401" spans="1:8" x14ac:dyDescent="0.25">
      <c r="A401" s="1">
        <v>42855</v>
      </c>
      <c r="B401">
        <v>20.3</v>
      </c>
      <c r="C401">
        <v>13.9</v>
      </c>
      <c r="D401">
        <v>16.8</v>
      </c>
      <c r="E401">
        <v>97.6</v>
      </c>
      <c r="F401">
        <v>52.1</v>
      </c>
      <c r="G401">
        <v>79.599999999999994</v>
      </c>
      <c r="H401">
        <v>24</v>
      </c>
    </row>
    <row r="402" spans="1:8" x14ac:dyDescent="0.25">
      <c r="A402" s="1">
        <v>42854</v>
      </c>
      <c r="B402">
        <v>18.399999999999999</v>
      </c>
      <c r="C402">
        <v>11.9</v>
      </c>
      <c r="D402">
        <v>14.8</v>
      </c>
      <c r="E402">
        <v>87.5</v>
      </c>
      <c r="F402">
        <v>64.2</v>
      </c>
      <c r="G402">
        <v>76.8</v>
      </c>
      <c r="H402">
        <v>10.6</v>
      </c>
    </row>
    <row r="403" spans="1:8" x14ac:dyDescent="0.25">
      <c r="A403" s="1">
        <v>42853</v>
      </c>
      <c r="B403">
        <v>15.4</v>
      </c>
      <c r="C403">
        <v>11.9</v>
      </c>
      <c r="D403">
        <v>13.3</v>
      </c>
      <c r="E403">
        <v>87.9</v>
      </c>
      <c r="F403">
        <v>62.4</v>
      </c>
      <c r="G403">
        <v>77.2</v>
      </c>
      <c r="H403">
        <v>3.7</v>
      </c>
    </row>
    <row r="404" spans="1:8" x14ac:dyDescent="0.25">
      <c r="A404" s="1">
        <v>42852</v>
      </c>
      <c r="B404">
        <v>21.3</v>
      </c>
      <c r="C404">
        <v>14.3</v>
      </c>
      <c r="D404">
        <v>16.899999999999999</v>
      </c>
      <c r="E404">
        <v>94.2</v>
      </c>
      <c r="F404">
        <v>63.9</v>
      </c>
      <c r="G404">
        <v>80.599999999999994</v>
      </c>
      <c r="H404">
        <v>17.899999999999999</v>
      </c>
    </row>
    <row r="405" spans="1:8" x14ac:dyDescent="0.25">
      <c r="A405" s="1">
        <v>42851</v>
      </c>
      <c r="B405">
        <v>22.6</v>
      </c>
      <c r="C405">
        <v>13.9</v>
      </c>
      <c r="D405">
        <v>18.100000000000001</v>
      </c>
      <c r="E405">
        <v>95.4</v>
      </c>
      <c r="F405">
        <v>54.1</v>
      </c>
      <c r="G405">
        <v>76.599999999999994</v>
      </c>
      <c r="H405">
        <v>19.100000000000001</v>
      </c>
    </row>
    <row r="406" spans="1:8" x14ac:dyDescent="0.25">
      <c r="A406" s="1">
        <v>42850</v>
      </c>
      <c r="B406">
        <v>21.4</v>
      </c>
      <c r="C406">
        <v>13.7</v>
      </c>
      <c r="D406">
        <v>17.600000000000001</v>
      </c>
      <c r="E406">
        <v>97.5</v>
      </c>
      <c r="F406">
        <v>38.799999999999997</v>
      </c>
      <c r="G406">
        <v>78.8</v>
      </c>
      <c r="H406">
        <v>23.9</v>
      </c>
    </row>
    <row r="407" spans="1:8" x14ac:dyDescent="0.25">
      <c r="A407" s="1">
        <v>42849</v>
      </c>
      <c r="B407">
        <v>19.899999999999999</v>
      </c>
      <c r="C407">
        <v>10.7</v>
      </c>
      <c r="D407">
        <v>16</v>
      </c>
      <c r="E407">
        <v>92.4</v>
      </c>
      <c r="F407">
        <v>55.8</v>
      </c>
      <c r="G407">
        <v>71.400000000000006</v>
      </c>
      <c r="H407">
        <v>20.3</v>
      </c>
    </row>
    <row r="408" spans="1:8" x14ac:dyDescent="0.25">
      <c r="A408" s="1">
        <v>42848</v>
      </c>
      <c r="B408">
        <v>23.5</v>
      </c>
      <c r="C408">
        <v>12.7</v>
      </c>
      <c r="D408">
        <v>17.8</v>
      </c>
      <c r="E408">
        <v>72</v>
      </c>
      <c r="F408">
        <v>27.6</v>
      </c>
      <c r="G408">
        <v>51.4</v>
      </c>
      <c r="H408">
        <v>23.3</v>
      </c>
    </row>
    <row r="409" spans="1:8" x14ac:dyDescent="0.25">
      <c r="A409" s="1">
        <v>42847</v>
      </c>
      <c r="B409">
        <v>22.8</v>
      </c>
      <c r="C409">
        <v>14.5</v>
      </c>
      <c r="D409">
        <v>17.399999999999999</v>
      </c>
      <c r="E409">
        <v>67.400000000000006</v>
      </c>
      <c r="F409">
        <v>35.700000000000003</v>
      </c>
      <c r="G409">
        <v>48.3</v>
      </c>
      <c r="H409">
        <v>14</v>
      </c>
    </row>
    <row r="410" spans="1:8" x14ac:dyDescent="0.25">
      <c r="A410" s="1">
        <v>42846</v>
      </c>
      <c r="B410">
        <v>20.399999999999999</v>
      </c>
      <c r="C410">
        <v>14.1</v>
      </c>
      <c r="D410">
        <v>16.5</v>
      </c>
      <c r="E410">
        <v>49.9</v>
      </c>
      <c r="F410">
        <v>33.1</v>
      </c>
      <c r="G410">
        <v>42.7</v>
      </c>
      <c r="H410">
        <v>24.2</v>
      </c>
    </row>
    <row r="411" spans="1:8" x14ac:dyDescent="0.25">
      <c r="A411" s="1">
        <v>42845</v>
      </c>
      <c r="B411">
        <v>20.399999999999999</v>
      </c>
      <c r="C411">
        <v>14.6</v>
      </c>
      <c r="D411">
        <v>16.899999999999999</v>
      </c>
      <c r="E411">
        <v>55.9</v>
      </c>
      <c r="F411">
        <v>30.1</v>
      </c>
      <c r="G411">
        <v>43</v>
      </c>
      <c r="H411">
        <v>23.8</v>
      </c>
    </row>
    <row r="412" spans="1:8" x14ac:dyDescent="0.25">
      <c r="A412" s="1">
        <v>42844</v>
      </c>
      <c r="B412">
        <v>23</v>
      </c>
      <c r="C412">
        <v>16</v>
      </c>
      <c r="D412">
        <v>19.600000000000001</v>
      </c>
      <c r="E412">
        <v>60.5</v>
      </c>
      <c r="F412">
        <v>32.5</v>
      </c>
      <c r="G412">
        <v>45.3</v>
      </c>
      <c r="H412">
        <v>21.3</v>
      </c>
    </row>
    <row r="413" spans="1:8" x14ac:dyDescent="0.25">
      <c r="A413" s="1">
        <v>42843</v>
      </c>
      <c r="B413">
        <v>26.3</v>
      </c>
      <c r="C413">
        <v>12.5</v>
      </c>
      <c r="D413">
        <v>19.7</v>
      </c>
      <c r="E413">
        <v>95.8</v>
      </c>
      <c r="F413">
        <v>23.1</v>
      </c>
      <c r="G413">
        <v>55.8</v>
      </c>
      <c r="H413">
        <v>23.5</v>
      </c>
    </row>
    <row r="414" spans="1:8" x14ac:dyDescent="0.25">
      <c r="A414" s="1">
        <v>42842</v>
      </c>
      <c r="B414">
        <v>21.4</v>
      </c>
      <c r="C414">
        <v>12.8</v>
      </c>
      <c r="D414">
        <v>16.7</v>
      </c>
      <c r="E414">
        <v>94.5</v>
      </c>
      <c r="F414">
        <v>65.5</v>
      </c>
      <c r="G414">
        <v>80.900000000000006</v>
      </c>
      <c r="H414">
        <v>22.2</v>
      </c>
    </row>
    <row r="415" spans="1:8" x14ac:dyDescent="0.25">
      <c r="A415" s="1">
        <v>42841</v>
      </c>
      <c r="B415">
        <v>25.7</v>
      </c>
      <c r="C415">
        <v>14.1</v>
      </c>
      <c r="D415">
        <v>19.100000000000001</v>
      </c>
      <c r="E415">
        <v>99.8</v>
      </c>
      <c r="F415">
        <v>41.2</v>
      </c>
      <c r="G415">
        <v>71.099999999999994</v>
      </c>
      <c r="H415">
        <v>21.1</v>
      </c>
    </row>
    <row r="416" spans="1:8" x14ac:dyDescent="0.25">
      <c r="A416" s="1">
        <v>42840</v>
      </c>
      <c r="B416">
        <v>20.2</v>
      </c>
      <c r="C416">
        <v>13.9</v>
      </c>
      <c r="D416">
        <v>16.7</v>
      </c>
      <c r="E416">
        <v>100</v>
      </c>
      <c r="F416">
        <v>79</v>
      </c>
      <c r="G416">
        <v>93.9</v>
      </c>
      <c r="H416">
        <v>20</v>
      </c>
    </row>
    <row r="417" spans="1:8" x14ac:dyDescent="0.25">
      <c r="A417" s="1">
        <v>42839</v>
      </c>
      <c r="B417">
        <v>22.8</v>
      </c>
      <c r="C417">
        <v>11.6</v>
      </c>
      <c r="D417">
        <v>16.8</v>
      </c>
      <c r="E417">
        <v>100</v>
      </c>
      <c r="F417">
        <v>60.1</v>
      </c>
      <c r="G417">
        <v>88.6</v>
      </c>
      <c r="H417">
        <v>22.5</v>
      </c>
    </row>
    <row r="418" spans="1:8" x14ac:dyDescent="0.25">
      <c r="A418" s="1">
        <v>42838</v>
      </c>
      <c r="B418">
        <v>21.2</v>
      </c>
      <c r="C418">
        <v>10</v>
      </c>
      <c r="D418">
        <v>16.2</v>
      </c>
      <c r="E418">
        <v>94.5</v>
      </c>
      <c r="F418">
        <v>57.4</v>
      </c>
      <c r="G418">
        <v>77.5</v>
      </c>
      <c r="H418">
        <v>23.6</v>
      </c>
    </row>
    <row r="419" spans="1:8" x14ac:dyDescent="0.25">
      <c r="A419" s="1">
        <v>42837</v>
      </c>
      <c r="B419">
        <v>19.899999999999999</v>
      </c>
      <c r="C419">
        <v>9.1999999999999993</v>
      </c>
      <c r="D419">
        <v>15.2</v>
      </c>
      <c r="E419">
        <v>98.5</v>
      </c>
      <c r="F419">
        <v>58.6</v>
      </c>
      <c r="G419">
        <v>80.099999999999994</v>
      </c>
      <c r="H419">
        <v>24.1</v>
      </c>
    </row>
    <row r="420" spans="1:8" x14ac:dyDescent="0.25">
      <c r="A420" s="1">
        <v>42836</v>
      </c>
      <c r="B420">
        <v>19.600000000000001</v>
      </c>
      <c r="C420">
        <v>10.8</v>
      </c>
      <c r="D420">
        <v>15.2</v>
      </c>
      <c r="E420">
        <v>95.7</v>
      </c>
      <c r="F420">
        <v>54.5</v>
      </c>
      <c r="G420">
        <v>74.099999999999994</v>
      </c>
      <c r="H420">
        <v>24.1</v>
      </c>
    </row>
    <row r="421" spans="1:8" x14ac:dyDescent="0.25">
      <c r="A421" s="1">
        <v>42835</v>
      </c>
      <c r="B421">
        <v>23.5</v>
      </c>
      <c r="C421">
        <v>12.1</v>
      </c>
      <c r="D421">
        <v>17.5</v>
      </c>
      <c r="E421">
        <v>87.5</v>
      </c>
      <c r="F421">
        <v>35.5</v>
      </c>
      <c r="G421">
        <v>53.8</v>
      </c>
      <c r="H421">
        <v>24.7</v>
      </c>
    </row>
    <row r="422" spans="1:8" x14ac:dyDescent="0.25">
      <c r="A422" s="1">
        <v>42834</v>
      </c>
      <c r="B422">
        <v>22.8</v>
      </c>
      <c r="C422">
        <v>11.6</v>
      </c>
      <c r="D422">
        <v>17</v>
      </c>
      <c r="E422">
        <v>74.599999999999994</v>
      </c>
      <c r="F422">
        <v>42.4</v>
      </c>
      <c r="G422">
        <v>56</v>
      </c>
      <c r="H422">
        <v>23.2</v>
      </c>
    </row>
    <row r="423" spans="1:8" x14ac:dyDescent="0.25">
      <c r="A423" s="1">
        <v>42833</v>
      </c>
      <c r="B423">
        <v>22.3</v>
      </c>
      <c r="C423">
        <v>11.4</v>
      </c>
      <c r="D423">
        <v>16.399999999999999</v>
      </c>
      <c r="E423">
        <v>79.5</v>
      </c>
      <c r="F423">
        <v>38.6</v>
      </c>
      <c r="G423">
        <v>58.2</v>
      </c>
      <c r="H423">
        <v>23.9</v>
      </c>
    </row>
    <row r="424" spans="1:8" x14ac:dyDescent="0.25">
      <c r="A424" s="1">
        <v>42832</v>
      </c>
      <c r="B424">
        <v>20.2</v>
      </c>
      <c r="C424">
        <v>10.4</v>
      </c>
      <c r="D424">
        <v>15.7</v>
      </c>
      <c r="E424">
        <v>78.5</v>
      </c>
      <c r="F424">
        <v>32.4</v>
      </c>
      <c r="G424">
        <v>53.7</v>
      </c>
      <c r="H424">
        <v>23.7</v>
      </c>
    </row>
    <row r="425" spans="1:8" x14ac:dyDescent="0.25">
      <c r="A425" s="1">
        <v>42831</v>
      </c>
      <c r="B425">
        <v>21.2</v>
      </c>
      <c r="C425">
        <v>10.4</v>
      </c>
      <c r="D425">
        <v>16.100000000000001</v>
      </c>
      <c r="E425">
        <v>79.400000000000006</v>
      </c>
      <c r="F425">
        <v>36.6</v>
      </c>
      <c r="G425">
        <v>56.5</v>
      </c>
      <c r="H425">
        <v>23.6</v>
      </c>
    </row>
    <row r="426" spans="1:8" x14ac:dyDescent="0.25">
      <c r="A426" s="1">
        <v>42830</v>
      </c>
      <c r="B426">
        <v>21.9</v>
      </c>
      <c r="C426">
        <v>10</v>
      </c>
      <c r="D426">
        <v>16.3</v>
      </c>
      <c r="E426">
        <v>70.099999999999994</v>
      </c>
      <c r="F426">
        <v>26.9</v>
      </c>
      <c r="G426">
        <v>50.5</v>
      </c>
      <c r="H426">
        <v>23.5</v>
      </c>
    </row>
    <row r="427" spans="1:8" x14ac:dyDescent="0.25">
      <c r="A427" s="1">
        <v>42829</v>
      </c>
      <c r="B427">
        <v>22.9</v>
      </c>
      <c r="C427">
        <v>10.5</v>
      </c>
      <c r="D427">
        <v>16.3</v>
      </c>
      <c r="E427">
        <v>69.900000000000006</v>
      </c>
      <c r="F427">
        <v>33</v>
      </c>
      <c r="G427">
        <v>49.3</v>
      </c>
      <c r="H427">
        <v>23.8</v>
      </c>
    </row>
    <row r="428" spans="1:8" x14ac:dyDescent="0.25">
      <c r="A428" s="1">
        <v>42828</v>
      </c>
      <c r="B428">
        <v>21.8</v>
      </c>
      <c r="C428">
        <v>10.9</v>
      </c>
      <c r="D428">
        <v>16</v>
      </c>
      <c r="E428">
        <v>74.3</v>
      </c>
      <c r="F428">
        <v>31.4</v>
      </c>
      <c r="G428">
        <v>55.7</v>
      </c>
      <c r="H428">
        <v>22.1</v>
      </c>
    </row>
    <row r="429" spans="1:8" x14ac:dyDescent="0.25">
      <c r="A429" s="1">
        <v>42827</v>
      </c>
      <c r="B429">
        <v>21.3</v>
      </c>
      <c r="C429">
        <v>9.4</v>
      </c>
      <c r="D429">
        <v>16.2</v>
      </c>
      <c r="E429">
        <v>71.8</v>
      </c>
      <c r="F429">
        <v>26.5</v>
      </c>
      <c r="G429">
        <v>44.5</v>
      </c>
      <c r="H429">
        <v>23.4</v>
      </c>
    </row>
    <row r="430" spans="1:8" x14ac:dyDescent="0.25">
      <c r="A430" s="1">
        <v>42826</v>
      </c>
      <c r="B430">
        <v>22</v>
      </c>
      <c r="C430">
        <v>10.6</v>
      </c>
      <c r="D430">
        <v>16.7</v>
      </c>
      <c r="E430">
        <v>100</v>
      </c>
      <c r="F430">
        <v>26.7</v>
      </c>
      <c r="G430">
        <v>67</v>
      </c>
      <c r="H430">
        <v>22.9</v>
      </c>
    </row>
    <row r="431" spans="1:8" x14ac:dyDescent="0.25">
      <c r="A431" s="1">
        <v>42674</v>
      </c>
      <c r="B431">
        <v>25.5</v>
      </c>
      <c r="C431">
        <v>14.3</v>
      </c>
      <c r="D431">
        <v>19.100000000000001</v>
      </c>
      <c r="E431">
        <v>84.3</v>
      </c>
      <c r="F431">
        <v>40.5</v>
      </c>
      <c r="G431">
        <v>61.3</v>
      </c>
      <c r="H431">
        <v>13.6</v>
      </c>
    </row>
    <row r="432" spans="1:8" x14ac:dyDescent="0.25">
      <c r="A432" s="1">
        <v>42673</v>
      </c>
      <c r="B432">
        <v>23</v>
      </c>
      <c r="C432">
        <v>14.5</v>
      </c>
      <c r="D432">
        <v>18.100000000000001</v>
      </c>
      <c r="E432">
        <v>84.1</v>
      </c>
      <c r="F432">
        <v>28.3</v>
      </c>
      <c r="G432">
        <v>60.6</v>
      </c>
      <c r="H432">
        <v>13.7</v>
      </c>
    </row>
    <row r="433" spans="1:8" x14ac:dyDescent="0.25">
      <c r="A433" s="1">
        <v>42672</v>
      </c>
      <c r="B433">
        <v>25.5</v>
      </c>
      <c r="C433">
        <v>16.3</v>
      </c>
      <c r="D433">
        <v>20.100000000000001</v>
      </c>
      <c r="E433">
        <v>78.599999999999994</v>
      </c>
      <c r="F433">
        <v>43.3</v>
      </c>
      <c r="G433">
        <v>63.9</v>
      </c>
      <c r="H433">
        <v>14</v>
      </c>
    </row>
    <row r="434" spans="1:8" x14ac:dyDescent="0.25">
      <c r="A434" s="1">
        <v>42671</v>
      </c>
      <c r="B434">
        <v>26.3</v>
      </c>
      <c r="C434">
        <v>18.899999999999999</v>
      </c>
      <c r="D434">
        <v>22</v>
      </c>
      <c r="E434">
        <v>77</v>
      </c>
      <c r="F434">
        <v>47.7</v>
      </c>
      <c r="G434">
        <v>63.7</v>
      </c>
      <c r="H434">
        <v>13</v>
      </c>
    </row>
    <row r="435" spans="1:8" x14ac:dyDescent="0.25">
      <c r="A435" s="1">
        <v>42670</v>
      </c>
      <c r="B435">
        <v>28.8</v>
      </c>
      <c r="C435">
        <v>20.100000000000001</v>
      </c>
      <c r="D435">
        <v>23.7</v>
      </c>
      <c r="E435">
        <v>79.8</v>
      </c>
      <c r="F435">
        <v>38.200000000000003</v>
      </c>
      <c r="G435">
        <v>58.3</v>
      </c>
      <c r="H435">
        <v>11</v>
      </c>
    </row>
    <row r="436" spans="1:8" x14ac:dyDescent="0.25">
      <c r="A436" s="1">
        <v>42669</v>
      </c>
      <c r="B436">
        <v>30.8</v>
      </c>
      <c r="C436">
        <v>20.6</v>
      </c>
      <c r="D436">
        <v>25.2</v>
      </c>
      <c r="E436">
        <v>78.400000000000006</v>
      </c>
      <c r="F436">
        <v>39.1</v>
      </c>
      <c r="G436">
        <v>55.3</v>
      </c>
      <c r="H436">
        <v>11.8</v>
      </c>
    </row>
    <row r="437" spans="1:8" x14ac:dyDescent="0.25">
      <c r="A437" s="1">
        <v>42668</v>
      </c>
      <c r="B437">
        <v>27.9</v>
      </c>
      <c r="C437">
        <v>21.7</v>
      </c>
      <c r="D437">
        <v>24.5</v>
      </c>
      <c r="E437">
        <v>73.2</v>
      </c>
      <c r="F437">
        <v>41.5</v>
      </c>
      <c r="G437">
        <v>58.2</v>
      </c>
      <c r="H437">
        <v>6.4</v>
      </c>
    </row>
    <row r="438" spans="1:8" x14ac:dyDescent="0.25">
      <c r="A438" s="1">
        <v>42667</v>
      </c>
      <c r="B438">
        <v>28.3</v>
      </c>
      <c r="C438">
        <v>17.8</v>
      </c>
      <c r="D438">
        <v>22.5</v>
      </c>
      <c r="E438">
        <v>94.8</v>
      </c>
      <c r="F438">
        <v>35.6</v>
      </c>
      <c r="G438">
        <v>68</v>
      </c>
      <c r="H438">
        <v>10.8</v>
      </c>
    </row>
    <row r="439" spans="1:8" x14ac:dyDescent="0.25">
      <c r="A439" s="1">
        <v>42666</v>
      </c>
      <c r="B439">
        <v>25.5</v>
      </c>
      <c r="C439">
        <v>16.899999999999999</v>
      </c>
      <c r="D439">
        <v>21.2</v>
      </c>
      <c r="E439">
        <v>93.9</v>
      </c>
      <c r="F439">
        <v>52.2</v>
      </c>
      <c r="G439">
        <v>75.2</v>
      </c>
      <c r="H439">
        <v>13.1</v>
      </c>
    </row>
    <row r="440" spans="1:8" x14ac:dyDescent="0.25">
      <c r="A440" s="1">
        <v>42665</v>
      </c>
      <c r="B440">
        <v>24.6</v>
      </c>
      <c r="C440">
        <v>17.3</v>
      </c>
      <c r="D440">
        <v>20.6</v>
      </c>
      <c r="E440">
        <v>96.3</v>
      </c>
      <c r="F440">
        <v>63.1</v>
      </c>
      <c r="G440">
        <v>83.4</v>
      </c>
      <c r="H440">
        <v>12.4</v>
      </c>
    </row>
    <row r="441" spans="1:8" x14ac:dyDescent="0.25">
      <c r="A441" s="1">
        <v>42664</v>
      </c>
      <c r="B441">
        <v>25.2</v>
      </c>
      <c r="C441">
        <v>16.899999999999999</v>
      </c>
      <c r="D441">
        <v>20.5</v>
      </c>
      <c r="E441">
        <v>97</v>
      </c>
      <c r="F441">
        <v>55.9</v>
      </c>
      <c r="G441">
        <v>83.8</v>
      </c>
      <c r="H441">
        <v>11.9</v>
      </c>
    </row>
    <row r="442" spans="1:8" x14ac:dyDescent="0.25">
      <c r="A442" s="1">
        <v>42663</v>
      </c>
      <c r="B442">
        <v>23.6</v>
      </c>
      <c r="C442">
        <v>17.100000000000001</v>
      </c>
      <c r="D442">
        <v>20.2</v>
      </c>
      <c r="E442">
        <v>97</v>
      </c>
      <c r="F442">
        <v>66.3</v>
      </c>
      <c r="G442">
        <v>87</v>
      </c>
      <c r="H442">
        <v>9.1999999999999993</v>
      </c>
    </row>
    <row r="443" spans="1:8" x14ac:dyDescent="0.25">
      <c r="A443" s="1">
        <v>42662</v>
      </c>
      <c r="B443">
        <v>25.1</v>
      </c>
      <c r="C443">
        <v>19.600000000000001</v>
      </c>
      <c r="D443">
        <v>21.5</v>
      </c>
      <c r="E443">
        <v>89.9</v>
      </c>
      <c r="F443">
        <v>61.2</v>
      </c>
      <c r="G443">
        <v>78.8</v>
      </c>
      <c r="H443">
        <v>12.6</v>
      </c>
    </row>
    <row r="444" spans="1:8" x14ac:dyDescent="0.25">
      <c r="A444" s="1">
        <v>42661</v>
      </c>
      <c r="B444">
        <v>24.5</v>
      </c>
      <c r="C444">
        <v>17.100000000000001</v>
      </c>
      <c r="D444">
        <v>20.5</v>
      </c>
      <c r="E444">
        <v>98.8</v>
      </c>
      <c r="F444">
        <v>64.900000000000006</v>
      </c>
      <c r="G444">
        <v>84.5</v>
      </c>
      <c r="H444">
        <v>9.3000000000000007</v>
      </c>
    </row>
    <row r="445" spans="1:8" x14ac:dyDescent="0.25">
      <c r="A445" s="1">
        <v>42660</v>
      </c>
      <c r="B445">
        <v>24.4</v>
      </c>
      <c r="C445">
        <v>17.3</v>
      </c>
      <c r="D445">
        <v>20.100000000000001</v>
      </c>
      <c r="E445">
        <v>95.4</v>
      </c>
      <c r="F445">
        <v>62.4</v>
      </c>
      <c r="G445">
        <v>78.8</v>
      </c>
      <c r="H445">
        <v>15.2</v>
      </c>
    </row>
    <row r="446" spans="1:8" x14ac:dyDescent="0.25">
      <c r="A446" s="1">
        <v>42659</v>
      </c>
      <c r="B446">
        <v>25.7</v>
      </c>
      <c r="C446">
        <v>17.100000000000001</v>
      </c>
      <c r="D446">
        <v>20.5</v>
      </c>
      <c r="E446">
        <v>93.7</v>
      </c>
      <c r="F446">
        <v>34</v>
      </c>
      <c r="G446">
        <v>64.400000000000006</v>
      </c>
      <c r="H446">
        <v>14.3</v>
      </c>
    </row>
    <row r="447" spans="1:8" x14ac:dyDescent="0.25">
      <c r="A447" s="1">
        <v>42658</v>
      </c>
      <c r="B447">
        <v>23.9</v>
      </c>
      <c r="C447">
        <v>13.1</v>
      </c>
      <c r="D447">
        <v>18.399999999999999</v>
      </c>
      <c r="E447">
        <v>94.2</v>
      </c>
      <c r="F447">
        <v>43.5</v>
      </c>
      <c r="G447">
        <v>66.2</v>
      </c>
      <c r="H447">
        <v>15.9</v>
      </c>
    </row>
    <row r="448" spans="1:8" x14ac:dyDescent="0.25">
      <c r="A448" s="1">
        <v>42657</v>
      </c>
      <c r="B448">
        <v>22.5</v>
      </c>
      <c r="C448">
        <v>12.8</v>
      </c>
      <c r="D448">
        <v>17.5</v>
      </c>
      <c r="E448">
        <v>93.3</v>
      </c>
      <c r="F448">
        <v>51.9</v>
      </c>
      <c r="G448">
        <v>76.3</v>
      </c>
      <c r="H448">
        <v>16.399999999999999</v>
      </c>
    </row>
    <row r="449" spans="1:8" x14ac:dyDescent="0.25">
      <c r="A449" s="1">
        <v>42656</v>
      </c>
      <c r="B449">
        <v>21.2</v>
      </c>
      <c r="C449">
        <v>14.7</v>
      </c>
      <c r="D449">
        <v>17.8</v>
      </c>
      <c r="E449">
        <v>98.9</v>
      </c>
      <c r="F449">
        <v>64.2</v>
      </c>
      <c r="G449">
        <v>85.4</v>
      </c>
      <c r="H449">
        <v>8.8000000000000007</v>
      </c>
    </row>
    <row r="450" spans="1:8" x14ac:dyDescent="0.25">
      <c r="A450" s="1">
        <v>42655</v>
      </c>
      <c r="B450">
        <v>25</v>
      </c>
      <c r="C450">
        <v>13.9</v>
      </c>
      <c r="D450">
        <v>18.399999999999999</v>
      </c>
      <c r="E450">
        <v>93.5</v>
      </c>
      <c r="F450">
        <v>44.5</v>
      </c>
      <c r="G450">
        <v>76.900000000000006</v>
      </c>
      <c r="H450">
        <v>11</v>
      </c>
    </row>
    <row r="451" spans="1:8" x14ac:dyDescent="0.25">
      <c r="A451" s="1">
        <v>42654</v>
      </c>
      <c r="B451">
        <v>25.1</v>
      </c>
      <c r="C451">
        <v>15.6</v>
      </c>
      <c r="D451">
        <v>20.6</v>
      </c>
      <c r="E451">
        <v>92.7</v>
      </c>
      <c r="F451">
        <v>51.8</v>
      </c>
      <c r="G451">
        <v>75.3</v>
      </c>
      <c r="H451">
        <v>16.600000000000001</v>
      </c>
    </row>
    <row r="452" spans="1:8" x14ac:dyDescent="0.25">
      <c r="A452" s="1">
        <v>42653</v>
      </c>
      <c r="B452">
        <v>25.7</v>
      </c>
      <c r="C452">
        <v>18.899999999999999</v>
      </c>
      <c r="D452">
        <v>21.7</v>
      </c>
      <c r="E452">
        <v>86.6</v>
      </c>
      <c r="F452">
        <v>47.1</v>
      </c>
      <c r="G452">
        <v>73.8</v>
      </c>
      <c r="H452">
        <v>15.5</v>
      </c>
    </row>
    <row r="453" spans="1:8" x14ac:dyDescent="0.25">
      <c r="A453" s="1">
        <v>42652</v>
      </c>
      <c r="B453">
        <v>26.1</v>
      </c>
      <c r="C453">
        <v>19.8</v>
      </c>
      <c r="D453">
        <v>22.4</v>
      </c>
      <c r="E453">
        <v>89.9</v>
      </c>
      <c r="F453">
        <v>60.9</v>
      </c>
      <c r="G453">
        <v>78.099999999999994</v>
      </c>
      <c r="H453">
        <v>15.2</v>
      </c>
    </row>
    <row r="454" spans="1:8" x14ac:dyDescent="0.25">
      <c r="A454" s="1">
        <v>42651</v>
      </c>
      <c r="B454">
        <v>25.9</v>
      </c>
      <c r="C454">
        <v>17.2</v>
      </c>
      <c r="D454">
        <v>21.9</v>
      </c>
      <c r="E454">
        <v>92.7</v>
      </c>
      <c r="F454">
        <v>65.8</v>
      </c>
      <c r="G454">
        <v>80.099999999999994</v>
      </c>
      <c r="H454">
        <v>15.7</v>
      </c>
    </row>
    <row r="455" spans="1:8" x14ac:dyDescent="0.25">
      <c r="A455" s="1">
        <v>42650</v>
      </c>
      <c r="B455">
        <v>26.5</v>
      </c>
      <c r="C455">
        <v>17.100000000000001</v>
      </c>
      <c r="D455">
        <v>21.9</v>
      </c>
      <c r="E455">
        <v>92.9</v>
      </c>
      <c r="F455">
        <v>53.6</v>
      </c>
      <c r="G455">
        <v>79.900000000000006</v>
      </c>
      <c r="H455">
        <v>14.3</v>
      </c>
    </row>
    <row r="456" spans="1:8" x14ac:dyDescent="0.25">
      <c r="A456" s="1">
        <v>42649</v>
      </c>
      <c r="B456">
        <v>25.6</v>
      </c>
      <c r="C456">
        <v>17.7</v>
      </c>
      <c r="D456">
        <v>21.7</v>
      </c>
      <c r="E456">
        <v>90.7</v>
      </c>
      <c r="F456">
        <v>60.8</v>
      </c>
      <c r="G456">
        <v>77</v>
      </c>
      <c r="H456">
        <v>16.600000000000001</v>
      </c>
    </row>
    <row r="457" spans="1:8" x14ac:dyDescent="0.25">
      <c r="A457" s="1">
        <v>42648</v>
      </c>
      <c r="B457">
        <v>30.2</v>
      </c>
      <c r="C457">
        <v>18.100000000000001</v>
      </c>
      <c r="D457">
        <v>23.5</v>
      </c>
      <c r="E457">
        <v>90.2</v>
      </c>
      <c r="F457">
        <v>40.9</v>
      </c>
      <c r="G457">
        <v>66</v>
      </c>
      <c r="H457">
        <v>15.8</v>
      </c>
    </row>
    <row r="458" spans="1:8" x14ac:dyDescent="0.25">
      <c r="A458" s="1">
        <v>42647</v>
      </c>
      <c r="B458">
        <v>27.5</v>
      </c>
      <c r="C458">
        <v>18.3</v>
      </c>
      <c r="D458">
        <v>22.8</v>
      </c>
      <c r="E458">
        <v>87.9</v>
      </c>
      <c r="F458">
        <v>47</v>
      </c>
      <c r="G458">
        <v>66.2</v>
      </c>
      <c r="H458">
        <v>17</v>
      </c>
    </row>
    <row r="459" spans="1:8" x14ac:dyDescent="0.25">
      <c r="A459" s="1">
        <v>42646</v>
      </c>
      <c r="B459">
        <v>30.4</v>
      </c>
      <c r="C459">
        <v>18.600000000000001</v>
      </c>
      <c r="D459">
        <v>24.2</v>
      </c>
      <c r="E459">
        <v>85</v>
      </c>
      <c r="F459">
        <v>33.6</v>
      </c>
      <c r="G459">
        <v>51.2</v>
      </c>
      <c r="H459">
        <v>17.5</v>
      </c>
    </row>
    <row r="460" spans="1:8" x14ac:dyDescent="0.25">
      <c r="A460" s="1">
        <v>42645</v>
      </c>
      <c r="B460">
        <v>25.4</v>
      </c>
      <c r="C460">
        <v>15.9</v>
      </c>
      <c r="D460">
        <v>20.9</v>
      </c>
      <c r="E460">
        <v>91.4</v>
      </c>
      <c r="F460">
        <v>56.7</v>
      </c>
      <c r="G460">
        <v>79.7</v>
      </c>
      <c r="H460">
        <v>16.600000000000001</v>
      </c>
    </row>
    <row r="461" spans="1:8" x14ac:dyDescent="0.25">
      <c r="A461" s="1">
        <v>42644</v>
      </c>
      <c r="B461">
        <v>26</v>
      </c>
      <c r="C461">
        <v>18.3</v>
      </c>
      <c r="D461">
        <v>21.7</v>
      </c>
      <c r="E461">
        <v>89</v>
      </c>
      <c r="F461">
        <v>51.7</v>
      </c>
      <c r="G461">
        <v>71.2</v>
      </c>
      <c r="H461">
        <v>18.100000000000001</v>
      </c>
    </row>
    <row r="462" spans="1:8" x14ac:dyDescent="0.25">
      <c r="A462" s="1">
        <v>42643</v>
      </c>
      <c r="B462">
        <v>28.7</v>
      </c>
      <c r="C462">
        <v>18.7</v>
      </c>
      <c r="D462">
        <v>23.6</v>
      </c>
      <c r="E462">
        <v>77.599999999999994</v>
      </c>
      <c r="F462">
        <v>38.9</v>
      </c>
      <c r="G462">
        <v>57</v>
      </c>
      <c r="H462">
        <v>18.399999999999999</v>
      </c>
    </row>
    <row r="463" spans="1:8" x14ac:dyDescent="0.25">
      <c r="A463" s="1">
        <v>42642</v>
      </c>
      <c r="B463">
        <v>28.2</v>
      </c>
      <c r="C463">
        <v>20.9</v>
      </c>
      <c r="D463">
        <v>23.9</v>
      </c>
      <c r="E463">
        <v>70.3</v>
      </c>
      <c r="F463">
        <v>42.8</v>
      </c>
      <c r="G463">
        <v>55</v>
      </c>
      <c r="H463">
        <v>15.1</v>
      </c>
    </row>
    <row r="464" spans="1:8" x14ac:dyDescent="0.25">
      <c r="A464" s="1">
        <v>42641</v>
      </c>
      <c r="B464">
        <v>27.8</v>
      </c>
      <c r="C464">
        <v>19.600000000000001</v>
      </c>
      <c r="D464">
        <v>23.2</v>
      </c>
      <c r="E464">
        <v>77.8</v>
      </c>
      <c r="F464">
        <v>35.799999999999997</v>
      </c>
      <c r="G464">
        <v>55.3</v>
      </c>
      <c r="H464">
        <v>12.9</v>
      </c>
    </row>
    <row r="465" spans="1:8" x14ac:dyDescent="0.25">
      <c r="A465" s="1">
        <v>42640</v>
      </c>
      <c r="B465">
        <v>30.4</v>
      </c>
      <c r="C465">
        <v>19</v>
      </c>
      <c r="D465">
        <v>24.3</v>
      </c>
      <c r="E465">
        <v>85.2</v>
      </c>
      <c r="F465">
        <v>34.200000000000003</v>
      </c>
      <c r="G465">
        <v>59.3</v>
      </c>
      <c r="H465">
        <v>18.600000000000001</v>
      </c>
    </row>
    <row r="466" spans="1:8" x14ac:dyDescent="0.25">
      <c r="A466" s="1">
        <v>42639</v>
      </c>
      <c r="B466">
        <v>29.9</v>
      </c>
      <c r="C466">
        <v>19.399999999999999</v>
      </c>
      <c r="D466">
        <v>24.1</v>
      </c>
      <c r="E466">
        <v>84.2</v>
      </c>
      <c r="F466">
        <v>43.5</v>
      </c>
      <c r="G466">
        <v>62.8</v>
      </c>
      <c r="H466">
        <v>14.7</v>
      </c>
    </row>
    <row r="467" spans="1:8" x14ac:dyDescent="0.25">
      <c r="A467" s="1">
        <v>42638</v>
      </c>
      <c r="B467">
        <v>26.3</v>
      </c>
      <c r="C467">
        <v>17.5</v>
      </c>
      <c r="D467">
        <v>22.1</v>
      </c>
      <c r="E467">
        <v>88.2</v>
      </c>
      <c r="F467">
        <v>56.5</v>
      </c>
      <c r="G467">
        <v>75.7</v>
      </c>
      <c r="H467">
        <v>18.3</v>
      </c>
    </row>
    <row r="468" spans="1:8" x14ac:dyDescent="0.25">
      <c r="A468" s="1">
        <v>42637</v>
      </c>
      <c r="B468">
        <v>29.6</v>
      </c>
      <c r="C468">
        <v>17.899999999999999</v>
      </c>
      <c r="D468">
        <v>23.6</v>
      </c>
      <c r="E468">
        <v>78.5</v>
      </c>
      <c r="F468">
        <v>45.1</v>
      </c>
      <c r="G468">
        <v>60.8</v>
      </c>
      <c r="H468">
        <v>19.399999999999999</v>
      </c>
    </row>
    <row r="469" spans="1:8" x14ac:dyDescent="0.25">
      <c r="A469" s="1">
        <v>42636</v>
      </c>
      <c r="B469">
        <v>27.2</v>
      </c>
      <c r="C469">
        <v>15.6</v>
      </c>
      <c r="D469">
        <v>21.8</v>
      </c>
      <c r="E469">
        <v>92.2</v>
      </c>
      <c r="F469">
        <v>43.6</v>
      </c>
      <c r="G469">
        <v>65.099999999999994</v>
      </c>
      <c r="H469">
        <v>19.600000000000001</v>
      </c>
    </row>
    <row r="470" spans="1:8" x14ac:dyDescent="0.25">
      <c r="A470" s="1">
        <v>42635</v>
      </c>
      <c r="B470">
        <v>26.2</v>
      </c>
      <c r="C470">
        <v>17.3</v>
      </c>
      <c r="D470">
        <v>21.4</v>
      </c>
      <c r="E470">
        <v>93.2</v>
      </c>
      <c r="F470">
        <v>41.5</v>
      </c>
      <c r="G470">
        <v>75.5</v>
      </c>
      <c r="H470">
        <v>17.8</v>
      </c>
    </row>
    <row r="471" spans="1:8" x14ac:dyDescent="0.25">
      <c r="A471" s="1">
        <v>42634</v>
      </c>
      <c r="B471">
        <v>25.9</v>
      </c>
      <c r="C471">
        <v>16.100000000000001</v>
      </c>
      <c r="D471">
        <v>21.1</v>
      </c>
      <c r="E471">
        <v>93.4</v>
      </c>
      <c r="F471">
        <v>54.9</v>
      </c>
      <c r="G471">
        <v>81.099999999999994</v>
      </c>
      <c r="H471">
        <v>20.2</v>
      </c>
    </row>
    <row r="472" spans="1:8" x14ac:dyDescent="0.25">
      <c r="A472" s="1">
        <v>42633</v>
      </c>
      <c r="B472">
        <v>25.8</v>
      </c>
      <c r="C472">
        <v>18.8</v>
      </c>
      <c r="D472">
        <v>21.8</v>
      </c>
      <c r="E472">
        <v>91.1</v>
      </c>
      <c r="F472">
        <v>61.1</v>
      </c>
      <c r="G472">
        <v>79.400000000000006</v>
      </c>
      <c r="H472">
        <v>12.8</v>
      </c>
    </row>
    <row r="473" spans="1:8" x14ac:dyDescent="0.25">
      <c r="A473" s="1">
        <v>42632</v>
      </c>
      <c r="B473">
        <v>27.2</v>
      </c>
      <c r="C473">
        <v>19.399999999999999</v>
      </c>
      <c r="D473">
        <v>22.6</v>
      </c>
      <c r="E473">
        <v>84.4</v>
      </c>
      <c r="F473">
        <v>55.4</v>
      </c>
      <c r="G473">
        <v>72</v>
      </c>
      <c r="H473">
        <v>17.100000000000001</v>
      </c>
    </row>
    <row r="474" spans="1:8" x14ac:dyDescent="0.25">
      <c r="A474" s="1">
        <v>42631</v>
      </c>
      <c r="B474">
        <v>27.3</v>
      </c>
      <c r="C474">
        <v>17</v>
      </c>
      <c r="D474">
        <v>22.4</v>
      </c>
      <c r="E474">
        <v>85</v>
      </c>
      <c r="F474">
        <v>40.700000000000003</v>
      </c>
      <c r="G474">
        <v>60.9</v>
      </c>
      <c r="H474">
        <v>20.7</v>
      </c>
    </row>
    <row r="475" spans="1:8" x14ac:dyDescent="0.25">
      <c r="A475" s="1">
        <v>42630</v>
      </c>
      <c r="B475">
        <v>26.7</v>
      </c>
      <c r="C475">
        <v>18.5</v>
      </c>
      <c r="D475">
        <v>22.8</v>
      </c>
      <c r="E475">
        <v>69.7</v>
      </c>
      <c r="F475">
        <v>34.6</v>
      </c>
      <c r="G475">
        <v>52.2</v>
      </c>
      <c r="H475">
        <v>21.2</v>
      </c>
    </row>
    <row r="476" spans="1:8" x14ac:dyDescent="0.25">
      <c r="A476" s="1">
        <v>42629</v>
      </c>
      <c r="B476">
        <v>27.1</v>
      </c>
      <c r="C476">
        <v>16.5</v>
      </c>
      <c r="D476">
        <v>21.9</v>
      </c>
      <c r="E476">
        <v>77.400000000000006</v>
      </c>
      <c r="F476">
        <v>31.1</v>
      </c>
      <c r="G476">
        <v>54.3</v>
      </c>
      <c r="H476">
        <v>21.2</v>
      </c>
    </row>
    <row r="477" spans="1:8" x14ac:dyDescent="0.25">
      <c r="A477" s="1">
        <v>42628</v>
      </c>
      <c r="B477">
        <v>26.1</v>
      </c>
      <c r="C477">
        <v>17.399999999999999</v>
      </c>
      <c r="D477">
        <v>21.6</v>
      </c>
      <c r="E477">
        <v>70.5</v>
      </c>
      <c r="F477">
        <v>28.2</v>
      </c>
      <c r="G477">
        <v>43.7</v>
      </c>
      <c r="H477">
        <v>21.4</v>
      </c>
    </row>
    <row r="478" spans="1:8" x14ac:dyDescent="0.25">
      <c r="A478" s="1">
        <v>42627</v>
      </c>
      <c r="B478">
        <v>26.7</v>
      </c>
      <c r="C478">
        <v>17.2</v>
      </c>
      <c r="D478">
        <v>22</v>
      </c>
      <c r="E478">
        <v>78.8</v>
      </c>
      <c r="F478">
        <v>25.2</v>
      </c>
      <c r="G478">
        <v>53.6</v>
      </c>
      <c r="H478">
        <v>18.7</v>
      </c>
    </row>
    <row r="479" spans="1:8" x14ac:dyDescent="0.25">
      <c r="A479" s="1">
        <v>42626</v>
      </c>
      <c r="B479">
        <v>29.2</v>
      </c>
      <c r="C479">
        <v>21.4</v>
      </c>
      <c r="D479">
        <v>25</v>
      </c>
      <c r="E479">
        <v>84.6</v>
      </c>
      <c r="F479">
        <v>40.5</v>
      </c>
      <c r="G479">
        <v>66.7</v>
      </c>
      <c r="H479">
        <v>19.399999999999999</v>
      </c>
    </row>
    <row r="480" spans="1:8" x14ac:dyDescent="0.25">
      <c r="A480" s="1">
        <v>42625</v>
      </c>
      <c r="B480">
        <v>34.700000000000003</v>
      </c>
      <c r="C480">
        <v>23.2</v>
      </c>
      <c r="D480">
        <v>27.6</v>
      </c>
      <c r="E480">
        <v>77.8</v>
      </c>
      <c r="F480">
        <v>21.7</v>
      </c>
      <c r="G480">
        <v>51.8</v>
      </c>
      <c r="H480">
        <v>19.899999999999999</v>
      </c>
    </row>
    <row r="481" spans="1:8" x14ac:dyDescent="0.25">
      <c r="A481" s="1">
        <v>42624</v>
      </c>
      <c r="B481">
        <v>31.7</v>
      </c>
      <c r="C481">
        <v>21.2</v>
      </c>
      <c r="D481">
        <v>26.3</v>
      </c>
      <c r="E481">
        <v>83.6</v>
      </c>
      <c r="F481">
        <v>48.8</v>
      </c>
      <c r="G481">
        <v>65.3</v>
      </c>
      <c r="H481">
        <v>21.1</v>
      </c>
    </row>
    <row r="482" spans="1:8" x14ac:dyDescent="0.25">
      <c r="A482" s="1">
        <v>42623</v>
      </c>
      <c r="B482">
        <v>28.6</v>
      </c>
      <c r="C482">
        <v>21.7</v>
      </c>
      <c r="D482">
        <v>25.1</v>
      </c>
      <c r="E482">
        <v>89</v>
      </c>
      <c r="F482">
        <v>58.2</v>
      </c>
      <c r="G482">
        <v>74.7</v>
      </c>
      <c r="H482">
        <v>21</v>
      </c>
    </row>
    <row r="483" spans="1:8" x14ac:dyDescent="0.25">
      <c r="A483" s="1">
        <v>42622</v>
      </c>
      <c r="B483">
        <v>29.4</v>
      </c>
      <c r="C483">
        <v>22.5</v>
      </c>
      <c r="D483">
        <v>26</v>
      </c>
      <c r="E483">
        <v>85</v>
      </c>
      <c r="F483">
        <v>57.5</v>
      </c>
      <c r="G483">
        <v>73.8</v>
      </c>
      <c r="H483">
        <v>21.2</v>
      </c>
    </row>
    <row r="484" spans="1:8" x14ac:dyDescent="0.25">
      <c r="A484" s="1">
        <v>42621</v>
      </c>
      <c r="B484">
        <v>29.5</v>
      </c>
      <c r="C484">
        <v>22</v>
      </c>
      <c r="D484">
        <v>25.6</v>
      </c>
      <c r="E484">
        <v>91.8</v>
      </c>
      <c r="F484">
        <v>61.8</v>
      </c>
      <c r="G484">
        <v>77.8</v>
      </c>
      <c r="H484">
        <v>21.2</v>
      </c>
    </row>
    <row r="485" spans="1:8" x14ac:dyDescent="0.25">
      <c r="A485" s="1">
        <v>42620</v>
      </c>
      <c r="B485">
        <v>29.6</v>
      </c>
      <c r="C485">
        <v>21</v>
      </c>
      <c r="D485">
        <v>25.8</v>
      </c>
      <c r="E485">
        <v>90.3</v>
      </c>
      <c r="F485">
        <v>39.6</v>
      </c>
      <c r="G485">
        <v>70</v>
      </c>
      <c r="H485">
        <v>20.6</v>
      </c>
    </row>
    <row r="486" spans="1:8" x14ac:dyDescent="0.25">
      <c r="A486" s="1">
        <v>42619</v>
      </c>
      <c r="B486">
        <v>35.5</v>
      </c>
      <c r="C486">
        <v>20.5</v>
      </c>
      <c r="D486">
        <v>27.1</v>
      </c>
      <c r="E486">
        <v>84</v>
      </c>
      <c r="F486">
        <v>22.7</v>
      </c>
      <c r="G486">
        <v>58.5</v>
      </c>
      <c r="H486">
        <v>21.4</v>
      </c>
    </row>
    <row r="487" spans="1:8" x14ac:dyDescent="0.25">
      <c r="A487" s="1">
        <v>42618</v>
      </c>
      <c r="B487">
        <v>33.4</v>
      </c>
      <c r="C487">
        <v>19.600000000000001</v>
      </c>
      <c r="D487">
        <v>27</v>
      </c>
      <c r="E487">
        <v>73.2</v>
      </c>
      <c r="F487">
        <v>27.4</v>
      </c>
      <c r="G487">
        <v>49.3</v>
      </c>
      <c r="H487">
        <v>21.9</v>
      </c>
    </row>
    <row r="488" spans="1:8" x14ac:dyDescent="0.25">
      <c r="A488" s="1">
        <v>42617</v>
      </c>
      <c r="B488">
        <v>35.5</v>
      </c>
      <c r="C488">
        <v>20.100000000000001</v>
      </c>
      <c r="D488">
        <v>27.1</v>
      </c>
      <c r="E488">
        <v>80.8</v>
      </c>
      <c r="F488">
        <v>17.399999999999999</v>
      </c>
      <c r="G488">
        <v>51.8</v>
      </c>
      <c r="H488">
        <v>22.1</v>
      </c>
    </row>
    <row r="489" spans="1:8" x14ac:dyDescent="0.25">
      <c r="A489" s="1">
        <v>42616</v>
      </c>
      <c r="B489">
        <v>31</v>
      </c>
      <c r="C489">
        <v>21.8</v>
      </c>
      <c r="D489">
        <v>26.6</v>
      </c>
      <c r="E489">
        <v>91.1</v>
      </c>
      <c r="F489">
        <v>32.299999999999997</v>
      </c>
      <c r="G489">
        <v>63.2</v>
      </c>
      <c r="H489">
        <v>19.399999999999999</v>
      </c>
    </row>
    <row r="490" spans="1:8" x14ac:dyDescent="0.25">
      <c r="A490" s="1">
        <v>42615</v>
      </c>
      <c r="B490">
        <v>31</v>
      </c>
      <c r="C490">
        <v>23.1</v>
      </c>
      <c r="D490">
        <v>26.3</v>
      </c>
      <c r="E490">
        <v>87.8</v>
      </c>
      <c r="F490">
        <v>48.4</v>
      </c>
      <c r="G490">
        <v>67.5</v>
      </c>
      <c r="H490">
        <v>17.100000000000001</v>
      </c>
    </row>
    <row r="491" spans="1:8" x14ac:dyDescent="0.25">
      <c r="A491" s="1">
        <v>42614</v>
      </c>
      <c r="B491">
        <v>33.6</v>
      </c>
      <c r="C491">
        <v>22</v>
      </c>
      <c r="D491">
        <v>27.1</v>
      </c>
      <c r="E491">
        <v>81.5</v>
      </c>
      <c r="F491">
        <v>35</v>
      </c>
      <c r="G491">
        <v>58.2</v>
      </c>
      <c r="H491">
        <v>22.3</v>
      </c>
    </row>
    <row r="492" spans="1:8" x14ac:dyDescent="0.25">
      <c r="A492" s="1">
        <v>42613</v>
      </c>
      <c r="B492">
        <v>29.1</v>
      </c>
      <c r="C492">
        <v>22.5</v>
      </c>
      <c r="D492">
        <v>25.7</v>
      </c>
      <c r="E492">
        <v>89.7</v>
      </c>
      <c r="F492">
        <v>62.9</v>
      </c>
      <c r="G492">
        <v>75.099999999999994</v>
      </c>
      <c r="H492">
        <v>20.3</v>
      </c>
    </row>
    <row r="493" spans="1:8" x14ac:dyDescent="0.25">
      <c r="A493" s="1">
        <v>42612</v>
      </c>
      <c r="B493">
        <v>30.1</v>
      </c>
      <c r="C493">
        <v>22.6</v>
      </c>
      <c r="D493">
        <v>25.9</v>
      </c>
      <c r="E493">
        <v>89.3</v>
      </c>
      <c r="F493">
        <v>54.6</v>
      </c>
      <c r="G493">
        <v>72.599999999999994</v>
      </c>
      <c r="H493">
        <v>20.9</v>
      </c>
    </row>
    <row r="494" spans="1:8" x14ac:dyDescent="0.25">
      <c r="A494" s="1">
        <v>42611</v>
      </c>
      <c r="B494">
        <v>29.5</v>
      </c>
      <c r="C494">
        <v>21.7</v>
      </c>
      <c r="D494">
        <v>25.5</v>
      </c>
      <c r="E494">
        <v>94.1</v>
      </c>
      <c r="F494">
        <v>48.7</v>
      </c>
      <c r="G494">
        <v>77.900000000000006</v>
      </c>
      <c r="H494">
        <v>23</v>
      </c>
    </row>
    <row r="495" spans="1:8" x14ac:dyDescent="0.25">
      <c r="A495" s="1">
        <v>42610</v>
      </c>
      <c r="B495">
        <v>28.5</v>
      </c>
      <c r="C495">
        <v>20.8</v>
      </c>
      <c r="D495">
        <v>24.7</v>
      </c>
      <c r="E495">
        <v>90.5</v>
      </c>
      <c r="F495">
        <v>64.099999999999994</v>
      </c>
      <c r="G495">
        <v>81.2</v>
      </c>
      <c r="H495">
        <v>21.6</v>
      </c>
    </row>
    <row r="496" spans="1:8" x14ac:dyDescent="0.25">
      <c r="A496" s="1">
        <v>42609</v>
      </c>
      <c r="B496">
        <v>30.5</v>
      </c>
      <c r="C496">
        <v>20.7</v>
      </c>
      <c r="D496">
        <v>24.9</v>
      </c>
      <c r="E496">
        <v>86.4</v>
      </c>
      <c r="F496">
        <v>49.1</v>
      </c>
      <c r="G496">
        <v>71.2</v>
      </c>
      <c r="H496">
        <v>20.9</v>
      </c>
    </row>
    <row r="497" spans="1:8" x14ac:dyDescent="0.25">
      <c r="A497" s="1">
        <v>42608</v>
      </c>
      <c r="B497">
        <v>31.5</v>
      </c>
      <c r="C497">
        <v>19.399999999999999</v>
      </c>
      <c r="D497">
        <v>26</v>
      </c>
      <c r="E497">
        <v>79.5</v>
      </c>
      <c r="F497">
        <v>43.9</v>
      </c>
      <c r="G497">
        <v>60.2</v>
      </c>
      <c r="H497">
        <v>23.2</v>
      </c>
    </row>
    <row r="498" spans="1:8" x14ac:dyDescent="0.25">
      <c r="A498" s="1">
        <v>42607</v>
      </c>
      <c r="B498">
        <v>31.9</v>
      </c>
      <c r="C498">
        <v>21.7</v>
      </c>
      <c r="D498">
        <v>26.8</v>
      </c>
      <c r="E498">
        <v>72.7</v>
      </c>
      <c r="F498">
        <v>22.7</v>
      </c>
      <c r="G498">
        <v>45.7</v>
      </c>
      <c r="H498">
        <v>23.6</v>
      </c>
    </row>
    <row r="499" spans="1:8" x14ac:dyDescent="0.25">
      <c r="A499" s="1">
        <v>42606</v>
      </c>
      <c r="B499">
        <v>33.4</v>
      </c>
      <c r="C499">
        <v>20.8</v>
      </c>
      <c r="D499">
        <v>27</v>
      </c>
      <c r="E499">
        <v>73.400000000000006</v>
      </c>
      <c r="F499">
        <v>20.7</v>
      </c>
      <c r="G499">
        <v>45.5</v>
      </c>
      <c r="H499">
        <v>25.4</v>
      </c>
    </row>
    <row r="500" spans="1:8" x14ac:dyDescent="0.25">
      <c r="A500" s="1">
        <v>42605</v>
      </c>
      <c r="B500">
        <v>31.8</v>
      </c>
      <c r="C500">
        <v>21</v>
      </c>
      <c r="D500">
        <v>26.4</v>
      </c>
      <c r="E500">
        <v>76.400000000000006</v>
      </c>
      <c r="F500">
        <v>31.3</v>
      </c>
      <c r="G500">
        <v>59.2</v>
      </c>
      <c r="H500">
        <v>25</v>
      </c>
    </row>
    <row r="501" spans="1:8" x14ac:dyDescent="0.25">
      <c r="A501" s="1">
        <v>42604</v>
      </c>
      <c r="B501">
        <v>32.200000000000003</v>
      </c>
      <c r="C501">
        <v>23.6</v>
      </c>
      <c r="D501">
        <v>27.2</v>
      </c>
      <c r="E501">
        <v>81</v>
      </c>
      <c r="F501">
        <v>39.5</v>
      </c>
      <c r="G501">
        <v>59.4</v>
      </c>
      <c r="H501">
        <v>24.6</v>
      </c>
    </row>
    <row r="502" spans="1:8" x14ac:dyDescent="0.25">
      <c r="A502" s="1">
        <v>42603</v>
      </c>
      <c r="B502">
        <v>32.799999999999997</v>
      </c>
      <c r="C502">
        <v>23.8</v>
      </c>
      <c r="D502">
        <v>28.2</v>
      </c>
      <c r="E502">
        <v>89.9</v>
      </c>
      <c r="F502">
        <v>46.7</v>
      </c>
      <c r="G502">
        <v>63</v>
      </c>
      <c r="H502">
        <v>24</v>
      </c>
    </row>
    <row r="503" spans="1:8" x14ac:dyDescent="0.25">
      <c r="A503" s="1">
        <v>42602</v>
      </c>
      <c r="B503">
        <v>30.4</v>
      </c>
      <c r="C503">
        <v>20.8</v>
      </c>
      <c r="D503">
        <v>25.6</v>
      </c>
      <c r="E503">
        <v>94.8</v>
      </c>
      <c r="F503">
        <v>57.4</v>
      </c>
      <c r="G503">
        <v>81.5</v>
      </c>
      <c r="H503">
        <v>24.7</v>
      </c>
    </row>
    <row r="504" spans="1:8" x14ac:dyDescent="0.25">
      <c r="A504" s="1">
        <v>42601</v>
      </c>
      <c r="B504">
        <v>29.8</v>
      </c>
      <c r="C504">
        <v>22.2</v>
      </c>
      <c r="D504">
        <v>25.6</v>
      </c>
      <c r="E504">
        <v>94.4</v>
      </c>
      <c r="F504">
        <v>54</v>
      </c>
      <c r="G504">
        <v>80.599999999999994</v>
      </c>
      <c r="H504">
        <v>24.9</v>
      </c>
    </row>
    <row r="505" spans="1:8" x14ac:dyDescent="0.25">
      <c r="A505" s="1">
        <v>42600</v>
      </c>
      <c r="B505">
        <v>29.1</v>
      </c>
      <c r="C505">
        <v>20.3</v>
      </c>
      <c r="D505">
        <v>25.1</v>
      </c>
      <c r="E505">
        <v>92.3</v>
      </c>
      <c r="F505">
        <v>64.7</v>
      </c>
      <c r="G505">
        <v>82</v>
      </c>
      <c r="H505">
        <v>24.8</v>
      </c>
    </row>
    <row r="506" spans="1:8" x14ac:dyDescent="0.25">
      <c r="A506" s="1">
        <v>42599</v>
      </c>
      <c r="B506">
        <v>30</v>
      </c>
      <c r="C506">
        <v>20.399999999999999</v>
      </c>
      <c r="D506">
        <v>25.1</v>
      </c>
      <c r="E506">
        <v>89</v>
      </c>
      <c r="F506">
        <v>43.1</v>
      </c>
      <c r="G506">
        <v>68.8</v>
      </c>
      <c r="H506">
        <v>23.4</v>
      </c>
    </row>
    <row r="507" spans="1:8" x14ac:dyDescent="0.25">
      <c r="A507" s="1">
        <v>42598</v>
      </c>
      <c r="B507">
        <v>30.6</v>
      </c>
      <c r="C507">
        <v>21.6</v>
      </c>
      <c r="D507">
        <v>25.5</v>
      </c>
      <c r="E507">
        <v>88.3</v>
      </c>
      <c r="F507">
        <v>53.2</v>
      </c>
      <c r="G507">
        <v>72.8</v>
      </c>
      <c r="H507">
        <v>23.7</v>
      </c>
    </row>
    <row r="508" spans="1:8" x14ac:dyDescent="0.25">
      <c r="A508" s="1">
        <v>42597</v>
      </c>
      <c r="B508">
        <v>30.2</v>
      </c>
      <c r="C508">
        <v>20.5</v>
      </c>
      <c r="D508">
        <v>24.9</v>
      </c>
      <c r="E508">
        <v>88.2</v>
      </c>
      <c r="F508">
        <v>46</v>
      </c>
      <c r="G508">
        <v>68.3</v>
      </c>
      <c r="H508">
        <v>20.2</v>
      </c>
    </row>
    <row r="509" spans="1:8" x14ac:dyDescent="0.25">
      <c r="A509" s="1">
        <v>42596</v>
      </c>
      <c r="B509">
        <v>31.8</v>
      </c>
      <c r="C509">
        <v>21.6</v>
      </c>
      <c r="D509">
        <v>26.3</v>
      </c>
      <c r="E509">
        <v>72.099999999999994</v>
      </c>
      <c r="F509">
        <v>27.1</v>
      </c>
      <c r="G509">
        <v>51.6</v>
      </c>
      <c r="H509">
        <v>25.1</v>
      </c>
    </row>
    <row r="510" spans="1:8" x14ac:dyDescent="0.25">
      <c r="A510" s="1">
        <v>42595</v>
      </c>
      <c r="B510">
        <v>31.4</v>
      </c>
      <c r="C510">
        <v>21.7</v>
      </c>
      <c r="D510">
        <v>26.3</v>
      </c>
      <c r="E510">
        <v>69.400000000000006</v>
      </c>
      <c r="F510">
        <v>24.8</v>
      </c>
      <c r="G510">
        <v>45.6</v>
      </c>
      <c r="H510">
        <v>26.3</v>
      </c>
    </row>
    <row r="511" spans="1:8" x14ac:dyDescent="0.25">
      <c r="A511" s="1">
        <v>42594</v>
      </c>
      <c r="B511">
        <v>31</v>
      </c>
      <c r="C511">
        <v>22</v>
      </c>
      <c r="D511">
        <v>25.9</v>
      </c>
      <c r="E511">
        <v>63.5</v>
      </c>
      <c r="F511">
        <v>38.1</v>
      </c>
      <c r="G511">
        <v>51.2</v>
      </c>
      <c r="H511">
        <v>25.9</v>
      </c>
    </row>
    <row r="512" spans="1:8" x14ac:dyDescent="0.25">
      <c r="A512" s="1">
        <v>42593</v>
      </c>
      <c r="B512">
        <v>30.7</v>
      </c>
      <c r="C512">
        <v>23</v>
      </c>
      <c r="D512">
        <v>26.2</v>
      </c>
      <c r="E512">
        <v>72</v>
      </c>
      <c r="F512">
        <v>41.2</v>
      </c>
      <c r="G512">
        <v>56.5</v>
      </c>
      <c r="H512">
        <v>25.8</v>
      </c>
    </row>
    <row r="513" spans="1:8" x14ac:dyDescent="0.25">
      <c r="A513" s="1">
        <v>42592</v>
      </c>
      <c r="B513">
        <v>31.8</v>
      </c>
      <c r="C513">
        <v>19.899999999999999</v>
      </c>
      <c r="D513">
        <v>25.9</v>
      </c>
      <c r="E513">
        <v>84.8</v>
      </c>
      <c r="F513">
        <v>39.5</v>
      </c>
      <c r="G513">
        <v>57.3</v>
      </c>
      <c r="H513">
        <v>21.6</v>
      </c>
    </row>
    <row r="514" spans="1:8" x14ac:dyDescent="0.25">
      <c r="A514" s="1">
        <v>42591</v>
      </c>
      <c r="B514">
        <v>30.7</v>
      </c>
      <c r="C514">
        <v>20.8</v>
      </c>
      <c r="D514">
        <v>25.4</v>
      </c>
      <c r="E514">
        <v>83.6</v>
      </c>
      <c r="F514">
        <v>29.5</v>
      </c>
      <c r="G514">
        <v>54.6</v>
      </c>
      <c r="H514">
        <v>27.2</v>
      </c>
    </row>
    <row r="515" spans="1:8" x14ac:dyDescent="0.25">
      <c r="A515" s="1">
        <v>42590</v>
      </c>
      <c r="B515">
        <v>33.799999999999997</v>
      </c>
      <c r="C515">
        <v>21.2</v>
      </c>
      <c r="D515">
        <v>27.5</v>
      </c>
      <c r="E515">
        <v>52.9</v>
      </c>
      <c r="F515">
        <v>21.3</v>
      </c>
      <c r="G515">
        <v>38.799999999999997</v>
      </c>
      <c r="H515">
        <v>27.6</v>
      </c>
    </row>
    <row r="516" spans="1:8" x14ac:dyDescent="0.25">
      <c r="A516" s="1">
        <v>42589</v>
      </c>
      <c r="B516">
        <v>32.4</v>
      </c>
      <c r="C516">
        <v>23.4</v>
      </c>
      <c r="D516">
        <v>27.3</v>
      </c>
      <c r="E516">
        <v>62.6</v>
      </c>
      <c r="F516">
        <v>32.4</v>
      </c>
      <c r="G516">
        <v>46.3</v>
      </c>
      <c r="H516">
        <v>27.3</v>
      </c>
    </row>
    <row r="517" spans="1:8" x14ac:dyDescent="0.25">
      <c r="A517" s="1">
        <v>42588</v>
      </c>
      <c r="B517">
        <v>32.4</v>
      </c>
      <c r="C517">
        <v>24.1</v>
      </c>
      <c r="D517">
        <v>27.8</v>
      </c>
      <c r="E517">
        <v>78</v>
      </c>
      <c r="F517">
        <v>32.799999999999997</v>
      </c>
      <c r="G517">
        <v>50.9</v>
      </c>
      <c r="H517">
        <v>26.9</v>
      </c>
    </row>
    <row r="518" spans="1:8" x14ac:dyDescent="0.25">
      <c r="A518" s="1">
        <v>42587</v>
      </c>
      <c r="B518">
        <v>33.4</v>
      </c>
      <c r="C518">
        <v>19.7</v>
      </c>
      <c r="D518">
        <v>27.2</v>
      </c>
      <c r="E518">
        <v>95.8</v>
      </c>
      <c r="F518">
        <v>40.1</v>
      </c>
      <c r="G518">
        <v>65.400000000000006</v>
      </c>
      <c r="H518">
        <v>26.3</v>
      </c>
    </row>
    <row r="519" spans="1:8" x14ac:dyDescent="0.25">
      <c r="A519" s="1">
        <v>42586</v>
      </c>
      <c r="B519">
        <v>28.5</v>
      </c>
      <c r="C519">
        <v>20.7</v>
      </c>
      <c r="D519">
        <v>24.8</v>
      </c>
      <c r="E519">
        <v>92.7</v>
      </c>
      <c r="F519">
        <v>64.900000000000006</v>
      </c>
      <c r="G519">
        <v>79.599999999999994</v>
      </c>
      <c r="H519">
        <v>26.6</v>
      </c>
    </row>
    <row r="520" spans="1:8" x14ac:dyDescent="0.25">
      <c r="A520" s="1">
        <v>42585</v>
      </c>
      <c r="B520">
        <v>29</v>
      </c>
      <c r="C520">
        <v>22.2</v>
      </c>
      <c r="D520">
        <v>26.2</v>
      </c>
      <c r="E520">
        <v>84.4</v>
      </c>
      <c r="F520">
        <v>48</v>
      </c>
      <c r="G520">
        <v>67.599999999999994</v>
      </c>
      <c r="H520">
        <v>26.5</v>
      </c>
    </row>
    <row r="521" spans="1:8" x14ac:dyDescent="0.25">
      <c r="A521" s="1">
        <v>42584</v>
      </c>
      <c r="B521">
        <v>32.1</v>
      </c>
      <c r="C521">
        <v>23.3</v>
      </c>
      <c r="D521">
        <v>27.6</v>
      </c>
      <c r="E521">
        <v>78.3</v>
      </c>
      <c r="F521">
        <v>47.3</v>
      </c>
      <c r="G521">
        <v>61.8</v>
      </c>
      <c r="H521">
        <v>26.4</v>
      </c>
    </row>
    <row r="522" spans="1:8" x14ac:dyDescent="0.25">
      <c r="A522" s="1">
        <v>42583</v>
      </c>
      <c r="B522">
        <v>35.299999999999997</v>
      </c>
      <c r="C522">
        <v>23.4</v>
      </c>
      <c r="D522">
        <v>28.8</v>
      </c>
      <c r="E522">
        <v>87.2</v>
      </c>
      <c r="F522">
        <v>27.4</v>
      </c>
      <c r="G522">
        <v>58.8</v>
      </c>
      <c r="H522">
        <v>27.1</v>
      </c>
    </row>
    <row r="523" spans="1:8" x14ac:dyDescent="0.25">
      <c r="A523" s="1">
        <v>42582</v>
      </c>
      <c r="B523">
        <v>33.799999999999997</v>
      </c>
      <c r="C523">
        <v>23.7</v>
      </c>
      <c r="D523">
        <v>27</v>
      </c>
      <c r="E523">
        <v>90.9</v>
      </c>
      <c r="F523">
        <v>32.700000000000003</v>
      </c>
      <c r="G523">
        <v>71.099999999999994</v>
      </c>
      <c r="H523">
        <v>20.7</v>
      </c>
    </row>
    <row r="524" spans="1:8" x14ac:dyDescent="0.25">
      <c r="A524" s="1">
        <v>42581</v>
      </c>
      <c r="B524">
        <v>32.299999999999997</v>
      </c>
      <c r="C524">
        <v>23.8</v>
      </c>
      <c r="D524">
        <v>26.8</v>
      </c>
      <c r="E524">
        <v>91.7</v>
      </c>
      <c r="F524">
        <v>47.9</v>
      </c>
      <c r="G524">
        <v>72.099999999999994</v>
      </c>
      <c r="H524">
        <v>25.4</v>
      </c>
    </row>
    <row r="525" spans="1:8" x14ac:dyDescent="0.25">
      <c r="A525" s="1">
        <v>42580</v>
      </c>
      <c r="B525">
        <v>32.799999999999997</v>
      </c>
      <c r="C525">
        <v>23.5</v>
      </c>
      <c r="D525">
        <v>27.8</v>
      </c>
      <c r="E525">
        <v>86.2</v>
      </c>
      <c r="F525">
        <v>33.200000000000003</v>
      </c>
      <c r="G525">
        <v>56.7</v>
      </c>
      <c r="H525">
        <v>26.9</v>
      </c>
    </row>
    <row r="526" spans="1:8" x14ac:dyDescent="0.25">
      <c r="A526" s="1">
        <v>42579</v>
      </c>
      <c r="B526">
        <v>32.9</v>
      </c>
      <c r="C526">
        <v>20</v>
      </c>
      <c r="D526">
        <v>27.1</v>
      </c>
      <c r="E526">
        <v>86</v>
      </c>
      <c r="F526">
        <v>29.3</v>
      </c>
      <c r="G526">
        <v>55.9</v>
      </c>
      <c r="H526">
        <v>27.5</v>
      </c>
    </row>
    <row r="527" spans="1:8" x14ac:dyDescent="0.25">
      <c r="A527" s="1">
        <v>42578</v>
      </c>
      <c r="B527">
        <v>30.4</v>
      </c>
      <c r="C527">
        <v>22.8</v>
      </c>
      <c r="D527">
        <v>27.1</v>
      </c>
      <c r="E527">
        <v>81.400000000000006</v>
      </c>
      <c r="F527">
        <v>29.1</v>
      </c>
      <c r="G527">
        <v>51.6</v>
      </c>
      <c r="H527">
        <v>27.5</v>
      </c>
    </row>
    <row r="528" spans="1:8" x14ac:dyDescent="0.25">
      <c r="A528" s="1">
        <v>42577</v>
      </c>
      <c r="B528">
        <v>34.799999999999997</v>
      </c>
      <c r="C528">
        <v>23.9</v>
      </c>
      <c r="D528">
        <v>28.9</v>
      </c>
      <c r="E528">
        <v>51.2</v>
      </c>
      <c r="F528">
        <v>21.9</v>
      </c>
      <c r="G528">
        <v>39.4</v>
      </c>
      <c r="H528">
        <v>28</v>
      </c>
    </row>
    <row r="529" spans="1:8" x14ac:dyDescent="0.25">
      <c r="A529" s="1">
        <v>42576</v>
      </c>
      <c r="B529">
        <v>33.5</v>
      </c>
      <c r="C529">
        <v>21.1</v>
      </c>
      <c r="D529">
        <v>28</v>
      </c>
      <c r="E529">
        <v>56.2</v>
      </c>
      <c r="F529">
        <v>28.2</v>
      </c>
      <c r="G529">
        <v>41.4</v>
      </c>
      <c r="H529">
        <v>28.5</v>
      </c>
    </row>
    <row r="530" spans="1:8" x14ac:dyDescent="0.25">
      <c r="A530" s="1">
        <v>42575</v>
      </c>
      <c r="B530">
        <v>32.4</v>
      </c>
      <c r="C530">
        <v>24.5</v>
      </c>
      <c r="D530">
        <v>27.9</v>
      </c>
      <c r="E530">
        <v>53.4</v>
      </c>
      <c r="F530">
        <v>30.4</v>
      </c>
      <c r="G530">
        <v>41.6</v>
      </c>
      <c r="H530">
        <v>28.4</v>
      </c>
    </row>
    <row r="531" spans="1:8" x14ac:dyDescent="0.25">
      <c r="A531" s="1">
        <v>42574</v>
      </c>
      <c r="B531">
        <v>32.200000000000003</v>
      </c>
      <c r="C531">
        <v>23.6</v>
      </c>
      <c r="D531">
        <v>27.3</v>
      </c>
      <c r="E531">
        <v>72.2</v>
      </c>
      <c r="F531">
        <v>41.5</v>
      </c>
      <c r="G531">
        <v>53.2</v>
      </c>
      <c r="H531">
        <v>28</v>
      </c>
    </row>
    <row r="532" spans="1:8" x14ac:dyDescent="0.25">
      <c r="A532" s="1">
        <v>42573</v>
      </c>
      <c r="B532">
        <v>28.5</v>
      </c>
      <c r="C532">
        <v>20.5</v>
      </c>
      <c r="D532">
        <v>24.8</v>
      </c>
      <c r="E532">
        <v>97</v>
      </c>
      <c r="F532">
        <v>45.7</v>
      </c>
      <c r="G532">
        <v>76.400000000000006</v>
      </c>
      <c r="H532">
        <v>28.4</v>
      </c>
    </row>
    <row r="533" spans="1:8" x14ac:dyDescent="0.25">
      <c r="A533" s="1">
        <v>42572</v>
      </c>
      <c r="B533">
        <v>30.1</v>
      </c>
      <c r="C533">
        <v>22.3</v>
      </c>
      <c r="D533">
        <v>25.7</v>
      </c>
      <c r="E533">
        <v>94.9</v>
      </c>
      <c r="F533">
        <v>34.4</v>
      </c>
      <c r="G533">
        <v>72.2</v>
      </c>
      <c r="H533">
        <v>24.2</v>
      </c>
    </row>
    <row r="534" spans="1:8" x14ac:dyDescent="0.25">
      <c r="A534" s="1">
        <v>42571</v>
      </c>
      <c r="B534">
        <v>35.200000000000003</v>
      </c>
      <c r="C534">
        <v>21</v>
      </c>
      <c r="D534">
        <v>25</v>
      </c>
      <c r="E534">
        <v>93.9</v>
      </c>
      <c r="F534">
        <v>37.200000000000003</v>
      </c>
      <c r="G534">
        <v>75</v>
      </c>
      <c r="H534">
        <v>18</v>
      </c>
    </row>
    <row r="535" spans="1:8" x14ac:dyDescent="0.25">
      <c r="A535" s="1">
        <v>42570</v>
      </c>
      <c r="B535">
        <v>29.5</v>
      </c>
      <c r="C535">
        <v>19.899999999999999</v>
      </c>
      <c r="D535">
        <v>25.1</v>
      </c>
      <c r="E535">
        <v>87.4</v>
      </c>
      <c r="F535">
        <v>47.1</v>
      </c>
      <c r="G535">
        <v>68.900000000000006</v>
      </c>
      <c r="H535">
        <v>23.3</v>
      </c>
    </row>
    <row r="536" spans="1:8" x14ac:dyDescent="0.25">
      <c r="A536" s="1">
        <v>42569</v>
      </c>
      <c r="B536">
        <v>32.200000000000003</v>
      </c>
      <c r="C536">
        <v>21</v>
      </c>
      <c r="D536">
        <v>26.4</v>
      </c>
      <c r="E536">
        <v>72.400000000000006</v>
      </c>
      <c r="F536">
        <v>29.3</v>
      </c>
      <c r="G536">
        <v>52.1</v>
      </c>
      <c r="H536">
        <v>26.8</v>
      </c>
    </row>
    <row r="537" spans="1:8" x14ac:dyDescent="0.25">
      <c r="A537" s="1">
        <v>42568</v>
      </c>
      <c r="B537">
        <v>30.7</v>
      </c>
      <c r="C537">
        <v>21.2</v>
      </c>
      <c r="D537">
        <v>26.1</v>
      </c>
      <c r="E537">
        <v>62.9</v>
      </c>
      <c r="F537">
        <v>25.1</v>
      </c>
      <c r="G537">
        <v>41.7</v>
      </c>
      <c r="H537">
        <v>27.7</v>
      </c>
    </row>
    <row r="538" spans="1:8" x14ac:dyDescent="0.25">
      <c r="A538" s="1">
        <v>42567</v>
      </c>
      <c r="B538">
        <v>30.2</v>
      </c>
      <c r="C538">
        <v>22</v>
      </c>
      <c r="D538">
        <v>26</v>
      </c>
      <c r="E538">
        <v>54.4</v>
      </c>
      <c r="F538">
        <v>23.5</v>
      </c>
      <c r="G538">
        <v>41.6</v>
      </c>
      <c r="H538">
        <v>28.2</v>
      </c>
    </row>
    <row r="539" spans="1:8" x14ac:dyDescent="0.25">
      <c r="A539" s="1">
        <v>42566</v>
      </c>
      <c r="B539">
        <v>30.6</v>
      </c>
      <c r="C539">
        <v>23.2</v>
      </c>
      <c r="D539">
        <v>26.4</v>
      </c>
      <c r="E539">
        <v>54.9</v>
      </c>
      <c r="F539">
        <v>28.4</v>
      </c>
      <c r="G539">
        <v>44.9</v>
      </c>
      <c r="H539">
        <v>27.9</v>
      </c>
    </row>
    <row r="540" spans="1:8" x14ac:dyDescent="0.25">
      <c r="A540" s="1">
        <v>42565</v>
      </c>
      <c r="B540">
        <v>32.200000000000003</v>
      </c>
      <c r="C540">
        <v>23.9</v>
      </c>
      <c r="D540">
        <v>26.9</v>
      </c>
      <c r="E540">
        <v>78.2</v>
      </c>
      <c r="F540">
        <v>39.200000000000003</v>
      </c>
      <c r="G540">
        <v>56.1</v>
      </c>
      <c r="H540">
        <v>26.2</v>
      </c>
    </row>
    <row r="541" spans="1:8" x14ac:dyDescent="0.25">
      <c r="A541" s="1">
        <v>42564</v>
      </c>
      <c r="B541">
        <v>32.6</v>
      </c>
      <c r="C541">
        <v>23.2</v>
      </c>
      <c r="D541">
        <v>28.1</v>
      </c>
      <c r="E541">
        <v>88.2</v>
      </c>
      <c r="F541">
        <v>40.299999999999997</v>
      </c>
      <c r="G541">
        <v>62.5</v>
      </c>
      <c r="H541">
        <v>27.3</v>
      </c>
    </row>
    <row r="542" spans="1:8" x14ac:dyDescent="0.25">
      <c r="A542" s="1">
        <v>42563</v>
      </c>
      <c r="B542">
        <v>29.5</v>
      </c>
      <c r="C542">
        <v>21.8</v>
      </c>
      <c r="D542">
        <v>25.7</v>
      </c>
      <c r="E542">
        <v>89.5</v>
      </c>
      <c r="F542">
        <v>56.3</v>
      </c>
      <c r="G542">
        <v>80</v>
      </c>
      <c r="H542">
        <v>27.5</v>
      </c>
    </row>
    <row r="543" spans="1:8" x14ac:dyDescent="0.25">
      <c r="A543" s="1">
        <v>42562</v>
      </c>
      <c r="B543">
        <v>30.7</v>
      </c>
      <c r="C543">
        <v>22.2</v>
      </c>
      <c r="D543">
        <v>26.5</v>
      </c>
      <c r="E543">
        <v>91.7</v>
      </c>
      <c r="F543">
        <v>40</v>
      </c>
      <c r="G543">
        <v>67.3</v>
      </c>
      <c r="H543">
        <v>27.4</v>
      </c>
    </row>
    <row r="544" spans="1:8" x14ac:dyDescent="0.25">
      <c r="A544" s="1">
        <v>42561</v>
      </c>
      <c r="B544">
        <v>31.4</v>
      </c>
      <c r="C544">
        <v>22.4</v>
      </c>
      <c r="D544">
        <v>26.3</v>
      </c>
      <c r="E544">
        <v>88.5</v>
      </c>
      <c r="F544">
        <v>35.9</v>
      </c>
      <c r="G544">
        <v>67</v>
      </c>
      <c r="H544">
        <v>27.3</v>
      </c>
    </row>
    <row r="545" spans="1:8" x14ac:dyDescent="0.25">
      <c r="A545" s="1">
        <v>42560</v>
      </c>
      <c r="B545">
        <v>36.299999999999997</v>
      </c>
      <c r="C545">
        <v>23.6</v>
      </c>
      <c r="D545">
        <v>30.4</v>
      </c>
      <c r="E545">
        <v>78.900000000000006</v>
      </c>
      <c r="F545">
        <v>22.5</v>
      </c>
      <c r="G545">
        <v>40.299999999999997</v>
      </c>
      <c r="H545">
        <v>26.8</v>
      </c>
    </row>
    <row r="546" spans="1:8" x14ac:dyDescent="0.25">
      <c r="A546" s="1">
        <v>42559</v>
      </c>
      <c r="B546">
        <v>33.4</v>
      </c>
      <c r="C546">
        <v>22.4</v>
      </c>
      <c r="D546">
        <v>27.2</v>
      </c>
      <c r="E546">
        <v>85.8</v>
      </c>
      <c r="F546">
        <v>30.8</v>
      </c>
      <c r="G546">
        <v>60.8</v>
      </c>
      <c r="H546">
        <v>26.2</v>
      </c>
    </row>
    <row r="547" spans="1:8" x14ac:dyDescent="0.25">
      <c r="A547" s="1">
        <v>42558</v>
      </c>
      <c r="B547">
        <v>31</v>
      </c>
      <c r="C547">
        <v>23</v>
      </c>
      <c r="D547">
        <v>26.1</v>
      </c>
      <c r="E547">
        <v>89.2</v>
      </c>
      <c r="F547">
        <v>27.2</v>
      </c>
      <c r="G547">
        <v>65.3</v>
      </c>
      <c r="H547">
        <v>8.4</v>
      </c>
    </row>
    <row r="548" spans="1:8" x14ac:dyDescent="0.25">
      <c r="A548" s="1">
        <v>42557</v>
      </c>
      <c r="B548">
        <v>33</v>
      </c>
      <c r="C548">
        <v>20.7</v>
      </c>
      <c r="D548">
        <v>28.4</v>
      </c>
      <c r="E548">
        <v>81</v>
      </c>
      <c r="F548">
        <v>30</v>
      </c>
      <c r="G548">
        <v>46.9</v>
      </c>
      <c r="H548">
        <v>27.9</v>
      </c>
    </row>
    <row r="549" spans="1:8" x14ac:dyDescent="0.25">
      <c r="A549" s="1">
        <v>42556</v>
      </c>
      <c r="B549">
        <v>28.3</v>
      </c>
      <c r="C549">
        <v>21.7</v>
      </c>
      <c r="D549">
        <v>24.9</v>
      </c>
      <c r="E549">
        <v>92.2</v>
      </c>
      <c r="F549">
        <v>50.7</v>
      </c>
      <c r="G549">
        <v>75.2</v>
      </c>
      <c r="H549">
        <v>26.6</v>
      </c>
    </row>
    <row r="550" spans="1:8" x14ac:dyDescent="0.25">
      <c r="A550" s="1">
        <v>42555</v>
      </c>
      <c r="B550">
        <v>33.299999999999997</v>
      </c>
      <c r="C550">
        <v>21.1</v>
      </c>
      <c r="D550">
        <v>25.6</v>
      </c>
      <c r="E550">
        <v>90.2</v>
      </c>
      <c r="F550">
        <v>35.200000000000003</v>
      </c>
      <c r="G550">
        <v>69.900000000000006</v>
      </c>
      <c r="H550">
        <v>27</v>
      </c>
    </row>
    <row r="551" spans="1:8" x14ac:dyDescent="0.25">
      <c r="A551" s="1">
        <v>42554</v>
      </c>
      <c r="B551">
        <v>36.9</v>
      </c>
      <c r="C551">
        <v>23.3</v>
      </c>
      <c r="D551">
        <v>32</v>
      </c>
      <c r="E551">
        <v>81.400000000000006</v>
      </c>
      <c r="F551">
        <v>19.899999999999999</v>
      </c>
      <c r="G551">
        <v>30.7</v>
      </c>
      <c r="H551">
        <v>28.5</v>
      </c>
    </row>
    <row r="552" spans="1:8" x14ac:dyDescent="0.25">
      <c r="A552" s="1">
        <v>42553</v>
      </c>
      <c r="B552">
        <v>30.5</v>
      </c>
      <c r="C552">
        <v>21.6</v>
      </c>
      <c r="D552">
        <v>26.5</v>
      </c>
      <c r="E552">
        <v>90.4</v>
      </c>
      <c r="F552">
        <v>29.4</v>
      </c>
      <c r="G552">
        <v>61.3</v>
      </c>
      <c r="H552">
        <v>26.6</v>
      </c>
    </row>
    <row r="553" spans="1:8" x14ac:dyDescent="0.25">
      <c r="A553" s="1">
        <v>42552</v>
      </c>
      <c r="B553">
        <v>27.2</v>
      </c>
      <c r="C553">
        <v>20.9</v>
      </c>
      <c r="D553">
        <v>23.9</v>
      </c>
      <c r="E553">
        <v>100</v>
      </c>
      <c r="F553">
        <v>60.7</v>
      </c>
      <c r="G553">
        <v>84</v>
      </c>
      <c r="H553">
        <v>24.4</v>
      </c>
    </row>
    <row r="554" spans="1:8" x14ac:dyDescent="0.25">
      <c r="A554" s="1">
        <v>42551</v>
      </c>
      <c r="B554">
        <v>27.9</v>
      </c>
      <c r="C554">
        <v>20.399999999999999</v>
      </c>
      <c r="D554">
        <v>24</v>
      </c>
      <c r="E554">
        <v>91.9</v>
      </c>
      <c r="F554">
        <v>62.6</v>
      </c>
      <c r="G554">
        <v>80.7</v>
      </c>
      <c r="H554">
        <v>26.2</v>
      </c>
    </row>
    <row r="555" spans="1:8" x14ac:dyDescent="0.25">
      <c r="A555" s="1">
        <v>42550</v>
      </c>
      <c r="B555">
        <v>28.7</v>
      </c>
      <c r="C555">
        <v>19.7</v>
      </c>
      <c r="D555">
        <v>24.2</v>
      </c>
      <c r="E555">
        <v>100</v>
      </c>
      <c r="F555">
        <v>53.4</v>
      </c>
      <c r="G555">
        <v>75</v>
      </c>
      <c r="H555">
        <v>25.9</v>
      </c>
    </row>
    <row r="556" spans="1:8" x14ac:dyDescent="0.25">
      <c r="A556" s="1">
        <v>42549</v>
      </c>
      <c r="B556">
        <v>34.4</v>
      </c>
      <c r="C556">
        <v>21.9</v>
      </c>
      <c r="D556">
        <v>28.5</v>
      </c>
      <c r="E556">
        <v>87.9</v>
      </c>
      <c r="F556">
        <v>25.6</v>
      </c>
      <c r="G556">
        <v>45.2</v>
      </c>
      <c r="H556">
        <v>13.2</v>
      </c>
    </row>
    <row r="557" spans="1:8" x14ac:dyDescent="0.25">
      <c r="A557" s="1">
        <v>42548</v>
      </c>
      <c r="B557">
        <v>32.6</v>
      </c>
      <c r="C557">
        <v>21.9</v>
      </c>
      <c r="D557">
        <v>27.1</v>
      </c>
      <c r="E557">
        <v>87.7</v>
      </c>
      <c r="F557">
        <v>35.9</v>
      </c>
      <c r="G557">
        <v>57.2</v>
      </c>
      <c r="H557">
        <v>22.5</v>
      </c>
    </row>
    <row r="558" spans="1:8" x14ac:dyDescent="0.25">
      <c r="A558" s="1">
        <v>42547</v>
      </c>
      <c r="B558">
        <v>29.9</v>
      </c>
      <c r="C558">
        <v>21.7</v>
      </c>
      <c r="D558">
        <v>25.1</v>
      </c>
      <c r="E558">
        <v>85.4</v>
      </c>
      <c r="F558">
        <v>41.8</v>
      </c>
      <c r="G558">
        <v>69.7</v>
      </c>
      <c r="H558">
        <v>20.2</v>
      </c>
    </row>
    <row r="559" spans="1:8" x14ac:dyDescent="0.25">
      <c r="A559" s="1">
        <v>42546</v>
      </c>
      <c r="B559">
        <v>27.5</v>
      </c>
      <c r="C559">
        <v>18.600000000000001</v>
      </c>
      <c r="D559">
        <v>22.6</v>
      </c>
      <c r="E559">
        <v>99.3</v>
      </c>
      <c r="F559">
        <v>44.4</v>
      </c>
      <c r="G559">
        <v>78.3</v>
      </c>
      <c r="H559">
        <v>25.4</v>
      </c>
    </row>
    <row r="560" spans="1:8" x14ac:dyDescent="0.25">
      <c r="A560" s="1">
        <v>42545</v>
      </c>
      <c r="B560">
        <v>26.5</v>
      </c>
      <c r="C560">
        <v>18.3</v>
      </c>
      <c r="D560">
        <v>22.6</v>
      </c>
      <c r="E560">
        <v>98.4</v>
      </c>
      <c r="F560">
        <v>57.4</v>
      </c>
      <c r="G560">
        <v>80.7</v>
      </c>
      <c r="H560">
        <v>25.5</v>
      </c>
    </row>
    <row r="561" spans="1:8" x14ac:dyDescent="0.25">
      <c r="A561" s="1">
        <v>42544</v>
      </c>
      <c r="B561">
        <v>27.5</v>
      </c>
      <c r="C561">
        <v>20.6</v>
      </c>
      <c r="D561">
        <v>24.5</v>
      </c>
      <c r="E561">
        <v>91.7</v>
      </c>
      <c r="F561">
        <v>28.1</v>
      </c>
      <c r="G561">
        <v>57.1</v>
      </c>
      <c r="H561">
        <v>28.5</v>
      </c>
    </row>
    <row r="562" spans="1:8" x14ac:dyDescent="0.25">
      <c r="A562" s="1">
        <v>42543</v>
      </c>
      <c r="B562">
        <v>32.6</v>
      </c>
      <c r="C562">
        <v>21.4</v>
      </c>
      <c r="D562">
        <v>27</v>
      </c>
      <c r="E562">
        <v>42.7</v>
      </c>
      <c r="F562">
        <v>18.5</v>
      </c>
      <c r="G562">
        <v>28.4</v>
      </c>
      <c r="H562">
        <v>29.9</v>
      </c>
    </row>
    <row r="563" spans="1:8" x14ac:dyDescent="0.25">
      <c r="A563" s="1">
        <v>42542</v>
      </c>
      <c r="B563">
        <v>30.4</v>
      </c>
      <c r="C563">
        <v>19.5</v>
      </c>
      <c r="D563">
        <v>24.9</v>
      </c>
      <c r="E563">
        <v>65.599999999999994</v>
      </c>
      <c r="F563">
        <v>23.7</v>
      </c>
      <c r="G563">
        <v>40.799999999999997</v>
      </c>
      <c r="H563">
        <v>29.6</v>
      </c>
    </row>
    <row r="564" spans="1:8" x14ac:dyDescent="0.25">
      <c r="A564" s="1">
        <v>42541</v>
      </c>
      <c r="B564">
        <v>26.5</v>
      </c>
      <c r="C564">
        <v>16.3</v>
      </c>
      <c r="D564">
        <v>22.2</v>
      </c>
      <c r="E564">
        <v>78.599999999999994</v>
      </c>
      <c r="F564">
        <v>36.200000000000003</v>
      </c>
      <c r="G564">
        <v>56.3</v>
      </c>
      <c r="H564">
        <v>28.8</v>
      </c>
    </row>
    <row r="565" spans="1:8" x14ac:dyDescent="0.25">
      <c r="A565" s="1">
        <v>42540</v>
      </c>
      <c r="B565">
        <v>26.3</v>
      </c>
      <c r="C565">
        <v>18.100000000000001</v>
      </c>
      <c r="D565">
        <v>22.1</v>
      </c>
      <c r="E565">
        <v>81.5</v>
      </c>
      <c r="F565">
        <v>36.1</v>
      </c>
      <c r="G565">
        <v>62.4</v>
      </c>
      <c r="H565">
        <v>28.3</v>
      </c>
    </row>
    <row r="566" spans="1:8" x14ac:dyDescent="0.25">
      <c r="A566" s="1">
        <v>42539</v>
      </c>
      <c r="B566">
        <v>24</v>
      </c>
      <c r="C566">
        <v>14.4</v>
      </c>
      <c r="D566">
        <v>20.2</v>
      </c>
      <c r="E566">
        <v>98.4</v>
      </c>
      <c r="F566">
        <v>59.1</v>
      </c>
      <c r="G566">
        <v>78.099999999999994</v>
      </c>
      <c r="H566">
        <v>28.1</v>
      </c>
    </row>
    <row r="567" spans="1:8" x14ac:dyDescent="0.25">
      <c r="A567" s="1">
        <v>42538</v>
      </c>
      <c r="B567">
        <v>23.9</v>
      </c>
      <c r="C567">
        <v>13.6</v>
      </c>
      <c r="D567">
        <v>19.399999999999999</v>
      </c>
      <c r="E567">
        <v>94.5</v>
      </c>
      <c r="F567">
        <v>43.2</v>
      </c>
      <c r="G567">
        <v>77.2</v>
      </c>
      <c r="H567">
        <v>29</v>
      </c>
    </row>
    <row r="568" spans="1:8" x14ac:dyDescent="0.25">
      <c r="A568" s="1">
        <v>42537</v>
      </c>
      <c r="B568">
        <v>25.2</v>
      </c>
      <c r="C568">
        <v>15.1</v>
      </c>
      <c r="D568">
        <v>20</v>
      </c>
      <c r="E568">
        <v>90.6</v>
      </c>
      <c r="F568">
        <v>36</v>
      </c>
      <c r="G568">
        <v>65.900000000000006</v>
      </c>
      <c r="H568">
        <v>28.2</v>
      </c>
    </row>
    <row r="569" spans="1:8" x14ac:dyDescent="0.25">
      <c r="A569" s="1">
        <v>42536</v>
      </c>
      <c r="B569">
        <v>26.3</v>
      </c>
      <c r="C569">
        <v>18.3</v>
      </c>
      <c r="D569">
        <v>22.4</v>
      </c>
      <c r="E569">
        <v>91.9</v>
      </c>
      <c r="F569">
        <v>45.3</v>
      </c>
      <c r="G569">
        <v>69.8</v>
      </c>
      <c r="H569">
        <v>28.6</v>
      </c>
    </row>
    <row r="570" spans="1:8" x14ac:dyDescent="0.25">
      <c r="A570" s="1">
        <v>42535</v>
      </c>
      <c r="B570">
        <v>31.1</v>
      </c>
      <c r="C570">
        <v>20.6</v>
      </c>
      <c r="D570">
        <v>25.2</v>
      </c>
      <c r="E570">
        <v>91.2</v>
      </c>
      <c r="F570">
        <v>36.299999999999997</v>
      </c>
      <c r="G570">
        <v>70.099999999999994</v>
      </c>
      <c r="H570">
        <v>28.7</v>
      </c>
    </row>
    <row r="571" spans="1:8" x14ac:dyDescent="0.25">
      <c r="A571" s="1">
        <v>42534</v>
      </c>
      <c r="B571">
        <v>27.2</v>
      </c>
      <c r="C571">
        <v>19</v>
      </c>
      <c r="D571">
        <v>22.9</v>
      </c>
      <c r="E571">
        <v>100</v>
      </c>
      <c r="F571">
        <v>56</v>
      </c>
      <c r="G571">
        <v>83</v>
      </c>
      <c r="H571">
        <v>28.2</v>
      </c>
    </row>
    <row r="572" spans="1:8" x14ac:dyDescent="0.25">
      <c r="A572" s="1">
        <v>42533</v>
      </c>
      <c r="B572">
        <v>25.5</v>
      </c>
      <c r="C572">
        <v>19.399999999999999</v>
      </c>
      <c r="D572">
        <v>22.6</v>
      </c>
      <c r="E572">
        <v>100</v>
      </c>
      <c r="F572">
        <v>63.8</v>
      </c>
      <c r="G572">
        <v>83</v>
      </c>
      <c r="H572">
        <v>23.3</v>
      </c>
    </row>
    <row r="573" spans="1:8" x14ac:dyDescent="0.25">
      <c r="A573" s="1">
        <v>42532</v>
      </c>
      <c r="B573">
        <v>25.9</v>
      </c>
      <c r="C573">
        <v>19.8</v>
      </c>
      <c r="D573">
        <v>22.6</v>
      </c>
      <c r="E573">
        <v>91.9</v>
      </c>
      <c r="F573">
        <v>66.099999999999994</v>
      </c>
      <c r="G573">
        <v>80.900000000000006</v>
      </c>
      <c r="H573">
        <v>26.8</v>
      </c>
    </row>
    <row r="574" spans="1:8" x14ac:dyDescent="0.25">
      <c r="A574" s="1">
        <v>42531</v>
      </c>
      <c r="B574">
        <v>27.7</v>
      </c>
      <c r="C574">
        <v>19.899999999999999</v>
      </c>
      <c r="D574">
        <v>23.1</v>
      </c>
      <c r="E574">
        <v>100</v>
      </c>
      <c r="F574">
        <v>59</v>
      </c>
      <c r="G574">
        <v>80</v>
      </c>
      <c r="H574">
        <v>26.2</v>
      </c>
    </row>
    <row r="575" spans="1:8" x14ac:dyDescent="0.25">
      <c r="A575" s="1">
        <v>42530</v>
      </c>
      <c r="B575">
        <v>25.5</v>
      </c>
      <c r="C575">
        <v>18.3</v>
      </c>
      <c r="D575">
        <v>22.1</v>
      </c>
      <c r="E575">
        <v>94.5</v>
      </c>
      <c r="F575">
        <v>71.5</v>
      </c>
      <c r="G575">
        <v>83.7</v>
      </c>
      <c r="H575">
        <v>26.7</v>
      </c>
    </row>
    <row r="576" spans="1:8" x14ac:dyDescent="0.25">
      <c r="A576" s="1">
        <v>42529</v>
      </c>
      <c r="B576">
        <v>30.5</v>
      </c>
      <c r="C576">
        <v>18.3</v>
      </c>
      <c r="D576">
        <v>23.4</v>
      </c>
      <c r="E576">
        <v>90.6</v>
      </c>
      <c r="F576">
        <v>30.9</v>
      </c>
      <c r="G576">
        <v>67.7</v>
      </c>
      <c r="H576">
        <v>27.8</v>
      </c>
    </row>
    <row r="577" spans="1:8" x14ac:dyDescent="0.25">
      <c r="A577" s="1">
        <v>42528</v>
      </c>
      <c r="B577">
        <v>30.2</v>
      </c>
      <c r="C577">
        <v>16.5</v>
      </c>
      <c r="D577">
        <v>24.3</v>
      </c>
      <c r="E577">
        <v>92.1</v>
      </c>
      <c r="F577">
        <v>33.5</v>
      </c>
      <c r="G577">
        <v>58.5</v>
      </c>
      <c r="H577">
        <v>29.2</v>
      </c>
    </row>
    <row r="578" spans="1:8" x14ac:dyDescent="0.25">
      <c r="A578" s="1">
        <v>42527</v>
      </c>
      <c r="B578">
        <v>26.9</v>
      </c>
      <c r="C578">
        <v>17.100000000000001</v>
      </c>
      <c r="D578">
        <v>22.1</v>
      </c>
      <c r="E578">
        <v>92.5</v>
      </c>
      <c r="F578">
        <v>30.1</v>
      </c>
      <c r="G578">
        <v>72</v>
      </c>
      <c r="H578">
        <v>28.9</v>
      </c>
    </row>
    <row r="579" spans="1:8" x14ac:dyDescent="0.25">
      <c r="A579" s="1">
        <v>42526</v>
      </c>
      <c r="B579">
        <v>27.3</v>
      </c>
      <c r="C579">
        <v>16</v>
      </c>
      <c r="D579">
        <v>21.5</v>
      </c>
      <c r="E579">
        <v>97.6</v>
      </c>
      <c r="F579">
        <v>43.8</v>
      </c>
      <c r="G579">
        <v>74.900000000000006</v>
      </c>
      <c r="H579">
        <v>28.8</v>
      </c>
    </row>
    <row r="580" spans="1:8" x14ac:dyDescent="0.25">
      <c r="A580" s="1">
        <v>42525</v>
      </c>
      <c r="B580">
        <v>25.1</v>
      </c>
      <c r="C580">
        <v>17.399999999999999</v>
      </c>
      <c r="D580">
        <v>20.6</v>
      </c>
      <c r="E580">
        <v>91.1</v>
      </c>
      <c r="F580">
        <v>60.4</v>
      </c>
      <c r="G580">
        <v>78</v>
      </c>
      <c r="H580">
        <v>28.4</v>
      </c>
    </row>
    <row r="581" spans="1:8" x14ac:dyDescent="0.25">
      <c r="A581" s="1">
        <v>42524</v>
      </c>
      <c r="B581">
        <v>25.7</v>
      </c>
      <c r="C581">
        <v>17.600000000000001</v>
      </c>
      <c r="D581">
        <v>21.4</v>
      </c>
      <c r="E581">
        <v>82.1</v>
      </c>
      <c r="F581">
        <v>39.299999999999997</v>
      </c>
      <c r="G581">
        <v>67.2</v>
      </c>
      <c r="H581">
        <v>25.6</v>
      </c>
    </row>
    <row r="582" spans="1:8" x14ac:dyDescent="0.25">
      <c r="A582" s="1">
        <v>42523</v>
      </c>
      <c r="B582">
        <v>28.1</v>
      </c>
      <c r="C582">
        <v>15.6</v>
      </c>
      <c r="D582">
        <v>22.5</v>
      </c>
      <c r="E582">
        <v>74.8</v>
      </c>
      <c r="F582">
        <v>27.5</v>
      </c>
      <c r="G582">
        <v>48.9</v>
      </c>
      <c r="H582">
        <v>28.9</v>
      </c>
    </row>
    <row r="583" spans="1:8" x14ac:dyDescent="0.25">
      <c r="A583" s="1">
        <v>42522</v>
      </c>
      <c r="B583">
        <v>24.9</v>
      </c>
      <c r="C583">
        <v>15.1</v>
      </c>
      <c r="D583">
        <v>20.6</v>
      </c>
      <c r="E583">
        <v>73.599999999999994</v>
      </c>
      <c r="F583">
        <v>29.6</v>
      </c>
      <c r="G583">
        <v>56</v>
      </c>
      <c r="H583">
        <v>29.6</v>
      </c>
    </row>
    <row r="584" spans="1:8" x14ac:dyDescent="0.25">
      <c r="A584" s="1">
        <v>42521</v>
      </c>
      <c r="B584">
        <v>23.7</v>
      </c>
      <c r="C584">
        <v>15.1</v>
      </c>
      <c r="D584">
        <v>19.5</v>
      </c>
      <c r="E584">
        <v>97.8</v>
      </c>
      <c r="F584">
        <v>42.4</v>
      </c>
      <c r="G584">
        <v>72.5</v>
      </c>
      <c r="H584">
        <v>29</v>
      </c>
    </row>
    <row r="585" spans="1:8" x14ac:dyDescent="0.25">
      <c r="A585" s="1">
        <v>42520</v>
      </c>
      <c r="B585">
        <v>23.6</v>
      </c>
      <c r="C585">
        <v>13.5</v>
      </c>
      <c r="D585">
        <v>18.899999999999999</v>
      </c>
      <c r="E585">
        <v>92.7</v>
      </c>
      <c r="F585">
        <v>53.3</v>
      </c>
      <c r="G585">
        <v>75</v>
      </c>
      <c r="H585">
        <v>28.5</v>
      </c>
    </row>
    <row r="586" spans="1:8" x14ac:dyDescent="0.25">
      <c r="A586" s="1">
        <v>42519</v>
      </c>
      <c r="B586">
        <v>23.6</v>
      </c>
      <c r="C586">
        <v>13.9</v>
      </c>
      <c r="D586">
        <v>19.2</v>
      </c>
      <c r="E586">
        <v>89.5</v>
      </c>
      <c r="F586">
        <v>47.8</v>
      </c>
      <c r="G586">
        <v>68.5</v>
      </c>
      <c r="H586">
        <v>29.2</v>
      </c>
    </row>
    <row r="587" spans="1:8" x14ac:dyDescent="0.25">
      <c r="A587" s="1">
        <v>42518</v>
      </c>
      <c r="B587">
        <v>26.4</v>
      </c>
      <c r="C587">
        <v>17.3</v>
      </c>
      <c r="D587">
        <v>21.5</v>
      </c>
      <c r="E587">
        <v>85</v>
      </c>
      <c r="F587">
        <v>38.5</v>
      </c>
      <c r="G587">
        <v>66.099999999999994</v>
      </c>
      <c r="H587">
        <v>28</v>
      </c>
    </row>
    <row r="588" spans="1:8" x14ac:dyDescent="0.25">
      <c r="A588" s="1">
        <v>42517</v>
      </c>
      <c r="B588">
        <v>24.4</v>
      </c>
      <c r="C588">
        <v>15.8</v>
      </c>
      <c r="D588">
        <v>20.5</v>
      </c>
      <c r="E588">
        <v>93.7</v>
      </c>
      <c r="F588">
        <v>62</v>
      </c>
      <c r="G588">
        <v>77.8</v>
      </c>
      <c r="H588">
        <v>27.7</v>
      </c>
    </row>
    <row r="589" spans="1:8" x14ac:dyDescent="0.25">
      <c r="A589" s="1">
        <v>42516</v>
      </c>
      <c r="B589">
        <v>23.9</v>
      </c>
      <c r="C589">
        <v>16.7</v>
      </c>
      <c r="D589">
        <v>20.6</v>
      </c>
      <c r="E589">
        <v>93.7</v>
      </c>
      <c r="F589">
        <v>58.8</v>
      </c>
      <c r="G589">
        <v>79.7</v>
      </c>
      <c r="H589">
        <v>27.9</v>
      </c>
    </row>
    <row r="590" spans="1:8" x14ac:dyDescent="0.25">
      <c r="A590" s="1">
        <v>42515</v>
      </c>
      <c r="B590">
        <v>25.3</v>
      </c>
      <c r="C590">
        <v>17.5</v>
      </c>
      <c r="D590">
        <v>20.6</v>
      </c>
      <c r="E590">
        <v>91.2</v>
      </c>
      <c r="F590">
        <v>57.2</v>
      </c>
      <c r="G590">
        <v>79.599999999999994</v>
      </c>
      <c r="H590">
        <v>27</v>
      </c>
    </row>
    <row r="591" spans="1:8" x14ac:dyDescent="0.25">
      <c r="A591" s="1">
        <v>42514</v>
      </c>
      <c r="B591">
        <v>24.3</v>
      </c>
      <c r="C591">
        <v>15.7</v>
      </c>
      <c r="D591">
        <v>19.8</v>
      </c>
      <c r="E591">
        <v>90.1</v>
      </c>
      <c r="F591">
        <v>52.3</v>
      </c>
      <c r="G591">
        <v>76.8</v>
      </c>
      <c r="H591">
        <v>25.2</v>
      </c>
    </row>
    <row r="592" spans="1:8" x14ac:dyDescent="0.25">
      <c r="A592" s="1">
        <v>42513</v>
      </c>
      <c r="B592">
        <v>27.6</v>
      </c>
      <c r="C592">
        <v>16.7</v>
      </c>
      <c r="D592">
        <v>22.3</v>
      </c>
      <c r="E592">
        <v>89.9</v>
      </c>
      <c r="F592">
        <v>32.799999999999997</v>
      </c>
      <c r="G592">
        <v>59</v>
      </c>
      <c r="H592">
        <v>28.2</v>
      </c>
    </row>
    <row r="593" spans="1:8" x14ac:dyDescent="0.25">
      <c r="A593" s="1">
        <v>42512</v>
      </c>
      <c r="B593">
        <v>25.8</v>
      </c>
      <c r="C593">
        <v>15.2</v>
      </c>
      <c r="D593">
        <v>21</v>
      </c>
      <c r="E593">
        <v>85.6</v>
      </c>
      <c r="F593">
        <v>51.9</v>
      </c>
      <c r="G593">
        <v>70.099999999999994</v>
      </c>
      <c r="H593">
        <v>27.4</v>
      </c>
    </row>
    <row r="594" spans="1:8" x14ac:dyDescent="0.25">
      <c r="A594" s="1">
        <v>42511</v>
      </c>
      <c r="B594">
        <v>28.9</v>
      </c>
      <c r="C594">
        <v>18.100000000000001</v>
      </c>
      <c r="D594">
        <v>22.7</v>
      </c>
      <c r="E594">
        <v>81.3</v>
      </c>
      <c r="F594">
        <v>25.8</v>
      </c>
      <c r="G594">
        <v>51.8</v>
      </c>
      <c r="H594">
        <v>29</v>
      </c>
    </row>
    <row r="595" spans="1:8" x14ac:dyDescent="0.25">
      <c r="A595" s="1">
        <v>42510</v>
      </c>
      <c r="B595">
        <v>27.3</v>
      </c>
      <c r="C595">
        <v>17.399999999999999</v>
      </c>
      <c r="D595">
        <v>22.8</v>
      </c>
      <c r="E595">
        <v>91.1</v>
      </c>
      <c r="F595">
        <v>36</v>
      </c>
      <c r="G595">
        <v>57.5</v>
      </c>
      <c r="H595">
        <v>28.2</v>
      </c>
    </row>
    <row r="596" spans="1:8" x14ac:dyDescent="0.25">
      <c r="A596" s="1">
        <v>42509</v>
      </c>
      <c r="B596">
        <v>22.9</v>
      </c>
      <c r="C596">
        <v>15.9</v>
      </c>
      <c r="D596">
        <v>19.600000000000001</v>
      </c>
      <c r="E596">
        <v>98.1</v>
      </c>
      <c r="F596">
        <v>68.3</v>
      </c>
      <c r="G596">
        <v>85</v>
      </c>
      <c r="H596">
        <v>27.1</v>
      </c>
    </row>
    <row r="597" spans="1:8" x14ac:dyDescent="0.25">
      <c r="A597" s="1">
        <v>42508</v>
      </c>
      <c r="B597">
        <v>24.5</v>
      </c>
      <c r="C597">
        <v>16.7</v>
      </c>
      <c r="D597">
        <v>20.8</v>
      </c>
      <c r="E597">
        <v>87.7</v>
      </c>
      <c r="F597">
        <v>32.200000000000003</v>
      </c>
      <c r="G597">
        <v>59.8</v>
      </c>
      <c r="H597">
        <v>24.8</v>
      </c>
    </row>
    <row r="598" spans="1:8" x14ac:dyDescent="0.25">
      <c r="A598" s="1">
        <v>42507</v>
      </c>
      <c r="B598">
        <v>27.5</v>
      </c>
      <c r="C598">
        <v>13.4</v>
      </c>
      <c r="D598">
        <v>21.6</v>
      </c>
      <c r="E598">
        <v>72.599999999999994</v>
      </c>
      <c r="F598">
        <v>27.5</v>
      </c>
      <c r="G598">
        <v>44.3</v>
      </c>
      <c r="H598">
        <v>24</v>
      </c>
    </row>
    <row r="599" spans="1:8" x14ac:dyDescent="0.25">
      <c r="A599" s="1">
        <v>42506</v>
      </c>
      <c r="B599">
        <v>22.2</v>
      </c>
      <c r="C599">
        <v>14.1</v>
      </c>
      <c r="D599">
        <v>18.600000000000001</v>
      </c>
      <c r="E599">
        <v>100</v>
      </c>
      <c r="F599">
        <v>54.1</v>
      </c>
      <c r="G599">
        <v>77.2</v>
      </c>
      <c r="H599">
        <v>28.4</v>
      </c>
    </row>
    <row r="600" spans="1:8" x14ac:dyDescent="0.25">
      <c r="A600" s="1">
        <v>42505</v>
      </c>
      <c r="B600">
        <v>22.5</v>
      </c>
      <c r="C600">
        <v>12.5</v>
      </c>
      <c r="D600">
        <v>18</v>
      </c>
      <c r="E600">
        <v>100</v>
      </c>
      <c r="F600">
        <v>61.9</v>
      </c>
      <c r="G600">
        <v>81.5</v>
      </c>
      <c r="H600">
        <v>28.5</v>
      </c>
    </row>
    <row r="601" spans="1:8" x14ac:dyDescent="0.25">
      <c r="A601" s="1">
        <v>42504</v>
      </c>
      <c r="B601">
        <v>24.1</v>
      </c>
      <c r="C601">
        <v>14.9</v>
      </c>
      <c r="D601">
        <v>19</v>
      </c>
      <c r="E601">
        <v>89.4</v>
      </c>
      <c r="F601">
        <v>39.200000000000003</v>
      </c>
      <c r="G601">
        <v>63.5</v>
      </c>
      <c r="H601">
        <v>29</v>
      </c>
    </row>
    <row r="602" spans="1:8" x14ac:dyDescent="0.25">
      <c r="A602" s="1">
        <v>42503</v>
      </c>
      <c r="B602">
        <v>23</v>
      </c>
      <c r="C602">
        <v>10.8</v>
      </c>
      <c r="D602">
        <v>17.8</v>
      </c>
      <c r="E602">
        <v>82.2</v>
      </c>
      <c r="F602">
        <v>35.4</v>
      </c>
      <c r="G602">
        <v>62.1</v>
      </c>
      <c r="H602">
        <v>26.8</v>
      </c>
    </row>
    <row r="603" spans="1:8" x14ac:dyDescent="0.25">
      <c r="A603" s="1">
        <v>42502</v>
      </c>
      <c r="B603">
        <v>22.3</v>
      </c>
      <c r="C603">
        <v>13.9</v>
      </c>
      <c r="D603">
        <v>17.899999999999999</v>
      </c>
      <c r="E603">
        <v>84.5</v>
      </c>
      <c r="F603">
        <v>40</v>
      </c>
      <c r="G603">
        <v>64.400000000000006</v>
      </c>
      <c r="H603">
        <v>25.6</v>
      </c>
    </row>
    <row r="604" spans="1:8" x14ac:dyDescent="0.25">
      <c r="A604" s="1">
        <v>42501</v>
      </c>
      <c r="B604">
        <v>21.8</v>
      </c>
      <c r="C604">
        <v>14.8</v>
      </c>
      <c r="D604">
        <v>18.100000000000001</v>
      </c>
      <c r="E604">
        <v>83.1</v>
      </c>
      <c r="F604">
        <v>42.4</v>
      </c>
      <c r="G604">
        <v>62</v>
      </c>
      <c r="H604">
        <v>27.5</v>
      </c>
    </row>
    <row r="605" spans="1:8" x14ac:dyDescent="0.25">
      <c r="A605" s="1">
        <v>42500</v>
      </c>
      <c r="B605">
        <v>24</v>
      </c>
      <c r="C605">
        <v>14.2</v>
      </c>
      <c r="D605">
        <v>18.8</v>
      </c>
      <c r="E605">
        <v>91.4</v>
      </c>
      <c r="F605">
        <v>35.799999999999997</v>
      </c>
      <c r="G605">
        <v>64.7</v>
      </c>
      <c r="H605">
        <v>19.399999999999999</v>
      </c>
    </row>
    <row r="606" spans="1:8" x14ac:dyDescent="0.25">
      <c r="A606" s="1">
        <v>42499</v>
      </c>
      <c r="B606">
        <v>20.3</v>
      </c>
      <c r="C606">
        <v>13.7</v>
      </c>
      <c r="D606">
        <v>16.5</v>
      </c>
      <c r="E606">
        <v>100</v>
      </c>
      <c r="F606">
        <v>60.5</v>
      </c>
      <c r="G606">
        <v>80.2</v>
      </c>
      <c r="H606">
        <v>15.1</v>
      </c>
    </row>
    <row r="607" spans="1:8" x14ac:dyDescent="0.25">
      <c r="A607" s="1">
        <v>42498</v>
      </c>
      <c r="B607">
        <v>22.5</v>
      </c>
      <c r="C607">
        <v>15.7</v>
      </c>
      <c r="D607">
        <v>18.600000000000001</v>
      </c>
      <c r="E607">
        <v>89</v>
      </c>
      <c r="F607">
        <v>45.2</v>
      </c>
      <c r="G607">
        <v>75.2</v>
      </c>
      <c r="H607">
        <v>12.8</v>
      </c>
    </row>
    <row r="608" spans="1:8" x14ac:dyDescent="0.25">
      <c r="A608" s="1">
        <v>42497</v>
      </c>
      <c r="B608">
        <v>23.5</v>
      </c>
      <c r="C608">
        <v>14.5</v>
      </c>
      <c r="D608">
        <v>19.3</v>
      </c>
      <c r="E608">
        <v>83.4</v>
      </c>
      <c r="F608">
        <v>47.7</v>
      </c>
      <c r="G608">
        <v>66</v>
      </c>
      <c r="H608">
        <v>23.3</v>
      </c>
    </row>
    <row r="609" spans="1:8" x14ac:dyDescent="0.25">
      <c r="A609" s="1">
        <v>42496</v>
      </c>
      <c r="B609">
        <v>21</v>
      </c>
      <c r="C609">
        <v>13</v>
      </c>
      <c r="D609">
        <v>17.600000000000001</v>
      </c>
      <c r="E609">
        <v>89.4</v>
      </c>
      <c r="F609">
        <v>55.8</v>
      </c>
      <c r="G609">
        <v>73</v>
      </c>
      <c r="H609">
        <v>20.5</v>
      </c>
    </row>
    <row r="610" spans="1:8" x14ac:dyDescent="0.25">
      <c r="A610" s="1">
        <v>42495</v>
      </c>
      <c r="B610">
        <v>25.7</v>
      </c>
      <c r="C610">
        <v>17.100000000000001</v>
      </c>
      <c r="D610">
        <v>20.3</v>
      </c>
      <c r="E610">
        <v>87.9</v>
      </c>
      <c r="F610">
        <v>22.6</v>
      </c>
      <c r="G610">
        <v>49.3</v>
      </c>
      <c r="H610">
        <v>19.600000000000001</v>
      </c>
    </row>
    <row r="611" spans="1:8" x14ac:dyDescent="0.25">
      <c r="A611" s="1">
        <v>42494</v>
      </c>
      <c r="B611">
        <v>27.3</v>
      </c>
      <c r="C611">
        <v>16.8</v>
      </c>
      <c r="D611">
        <v>21.8</v>
      </c>
      <c r="E611">
        <v>51.8</v>
      </c>
      <c r="F611">
        <v>13.7</v>
      </c>
      <c r="G611">
        <v>26.2</v>
      </c>
      <c r="H611">
        <v>20.9</v>
      </c>
    </row>
    <row r="612" spans="1:8" x14ac:dyDescent="0.25">
      <c r="A612" s="1">
        <v>42493</v>
      </c>
      <c r="B612">
        <v>28.7</v>
      </c>
      <c r="C612">
        <v>11.4</v>
      </c>
      <c r="D612">
        <v>21.1</v>
      </c>
      <c r="E612">
        <v>59.1</v>
      </c>
      <c r="F612">
        <v>11.5</v>
      </c>
      <c r="G612">
        <v>24.3</v>
      </c>
      <c r="H612">
        <v>29.1</v>
      </c>
    </row>
    <row r="613" spans="1:8" x14ac:dyDescent="0.25">
      <c r="A613" s="1">
        <v>42492</v>
      </c>
      <c r="B613">
        <v>21.6</v>
      </c>
      <c r="C613">
        <v>13.1</v>
      </c>
      <c r="D613">
        <v>17.600000000000001</v>
      </c>
      <c r="E613">
        <v>71.8</v>
      </c>
      <c r="F613">
        <v>33.799999999999997</v>
      </c>
      <c r="G613">
        <v>48.9</v>
      </c>
      <c r="H613">
        <v>28</v>
      </c>
    </row>
    <row r="614" spans="1:8" x14ac:dyDescent="0.25">
      <c r="A614" s="1">
        <v>42491</v>
      </c>
      <c r="B614">
        <v>22.8</v>
      </c>
      <c r="C614">
        <v>15.1</v>
      </c>
      <c r="D614">
        <v>18.2</v>
      </c>
      <c r="E614">
        <v>88.3</v>
      </c>
      <c r="F614">
        <v>50.3</v>
      </c>
      <c r="G614">
        <v>71.7</v>
      </c>
      <c r="H614">
        <v>19.600000000000001</v>
      </c>
    </row>
    <row r="615" spans="1:8" x14ac:dyDescent="0.25">
      <c r="A615" s="1">
        <v>42490</v>
      </c>
      <c r="B615">
        <v>22.1</v>
      </c>
      <c r="C615">
        <v>15.5</v>
      </c>
      <c r="D615">
        <v>18</v>
      </c>
      <c r="E615">
        <v>89.4</v>
      </c>
      <c r="F615">
        <v>59.6</v>
      </c>
      <c r="G615">
        <v>76.3</v>
      </c>
      <c r="H615">
        <v>16.899999999999999</v>
      </c>
    </row>
    <row r="616" spans="1:8" x14ac:dyDescent="0.25">
      <c r="A616" s="1">
        <v>42489</v>
      </c>
      <c r="B616">
        <v>24.6</v>
      </c>
      <c r="C616">
        <v>16.5</v>
      </c>
      <c r="D616">
        <v>19.5</v>
      </c>
      <c r="E616">
        <v>80.400000000000006</v>
      </c>
      <c r="F616">
        <v>44.4</v>
      </c>
      <c r="G616">
        <v>65.900000000000006</v>
      </c>
      <c r="H616">
        <v>20.9</v>
      </c>
    </row>
    <row r="617" spans="1:8" x14ac:dyDescent="0.25">
      <c r="A617" s="1">
        <v>42488</v>
      </c>
      <c r="B617">
        <v>21.8</v>
      </c>
      <c r="C617">
        <v>16.600000000000001</v>
      </c>
      <c r="D617">
        <v>18.899999999999999</v>
      </c>
      <c r="E617">
        <v>88.1</v>
      </c>
      <c r="F617">
        <v>65.599999999999994</v>
      </c>
      <c r="G617">
        <v>78.5</v>
      </c>
      <c r="H617">
        <v>21</v>
      </c>
    </row>
    <row r="618" spans="1:8" x14ac:dyDescent="0.25">
      <c r="A618" s="1">
        <v>42487</v>
      </c>
      <c r="B618">
        <v>21.6</v>
      </c>
      <c r="C618">
        <v>12.8</v>
      </c>
      <c r="D618">
        <v>17.7</v>
      </c>
      <c r="E618">
        <v>90.3</v>
      </c>
      <c r="F618">
        <v>69.2</v>
      </c>
      <c r="G618">
        <v>82.3</v>
      </c>
      <c r="H618">
        <v>22.5</v>
      </c>
    </row>
    <row r="619" spans="1:8" x14ac:dyDescent="0.25">
      <c r="A619" s="1">
        <v>42486</v>
      </c>
      <c r="B619">
        <v>21.4</v>
      </c>
      <c r="C619">
        <v>14.1</v>
      </c>
      <c r="D619">
        <v>18</v>
      </c>
      <c r="E619">
        <v>89.6</v>
      </c>
      <c r="F619">
        <v>39.5</v>
      </c>
      <c r="G619">
        <v>66.099999999999994</v>
      </c>
      <c r="H619">
        <v>26.9</v>
      </c>
    </row>
    <row r="620" spans="1:8" x14ac:dyDescent="0.25">
      <c r="A620" s="1">
        <v>42485</v>
      </c>
      <c r="B620">
        <v>24.3</v>
      </c>
      <c r="C620">
        <v>14.7</v>
      </c>
      <c r="D620">
        <v>19.2</v>
      </c>
      <c r="E620">
        <v>74</v>
      </c>
      <c r="F620">
        <v>37</v>
      </c>
      <c r="G620">
        <v>56.3</v>
      </c>
      <c r="H620">
        <v>25.2</v>
      </c>
    </row>
    <row r="621" spans="1:8" x14ac:dyDescent="0.25">
      <c r="A621" s="1">
        <v>42484</v>
      </c>
      <c r="B621">
        <v>22.3</v>
      </c>
      <c r="C621">
        <v>14.3</v>
      </c>
      <c r="D621">
        <v>18.2</v>
      </c>
      <c r="E621">
        <v>92</v>
      </c>
      <c r="F621">
        <v>52.2</v>
      </c>
      <c r="G621">
        <v>73.5</v>
      </c>
      <c r="H621">
        <v>24.9</v>
      </c>
    </row>
    <row r="622" spans="1:8" x14ac:dyDescent="0.25">
      <c r="A622" s="1">
        <v>42483</v>
      </c>
      <c r="B622">
        <v>21.1</v>
      </c>
      <c r="C622">
        <v>13</v>
      </c>
      <c r="D622">
        <v>17.3</v>
      </c>
      <c r="E622">
        <v>91.9</v>
      </c>
      <c r="F622">
        <v>61.9</v>
      </c>
      <c r="G622">
        <v>78.7</v>
      </c>
      <c r="H622">
        <v>25.1</v>
      </c>
    </row>
    <row r="623" spans="1:8" x14ac:dyDescent="0.25">
      <c r="A623" s="1">
        <v>42482</v>
      </c>
      <c r="B623">
        <v>22.3</v>
      </c>
      <c r="C623">
        <v>14.9</v>
      </c>
      <c r="D623">
        <v>17.600000000000001</v>
      </c>
      <c r="E623">
        <v>89.1</v>
      </c>
      <c r="F623">
        <v>47.9</v>
      </c>
      <c r="G623">
        <v>77.3</v>
      </c>
      <c r="H623">
        <v>19.3</v>
      </c>
    </row>
    <row r="624" spans="1:8" x14ac:dyDescent="0.25">
      <c r="A624" s="1">
        <v>42481</v>
      </c>
      <c r="B624">
        <v>20.8</v>
      </c>
      <c r="C624">
        <v>10.4</v>
      </c>
      <c r="D624">
        <v>16.399999999999999</v>
      </c>
      <c r="E624">
        <v>88.7</v>
      </c>
      <c r="F624">
        <v>44.2</v>
      </c>
      <c r="G624">
        <v>68.400000000000006</v>
      </c>
      <c r="H624">
        <v>26.6</v>
      </c>
    </row>
    <row r="625" spans="1:8" x14ac:dyDescent="0.25">
      <c r="A625" s="1">
        <v>42480</v>
      </c>
      <c r="B625">
        <v>19.8</v>
      </c>
      <c r="C625">
        <v>14.6</v>
      </c>
      <c r="D625">
        <v>16.3</v>
      </c>
      <c r="E625">
        <v>92.7</v>
      </c>
      <c r="F625">
        <v>54.4</v>
      </c>
      <c r="G625">
        <v>77</v>
      </c>
      <c r="H625">
        <v>12.1</v>
      </c>
    </row>
    <row r="626" spans="1:8" x14ac:dyDescent="0.25">
      <c r="A626" s="1">
        <v>42479</v>
      </c>
      <c r="B626">
        <v>23.9</v>
      </c>
      <c r="C626">
        <v>16.100000000000001</v>
      </c>
      <c r="D626">
        <v>20.399999999999999</v>
      </c>
      <c r="E626">
        <v>64.5</v>
      </c>
      <c r="F626">
        <v>33</v>
      </c>
      <c r="G626">
        <v>45.3</v>
      </c>
      <c r="H626">
        <v>23.4</v>
      </c>
    </row>
    <row r="627" spans="1:8" x14ac:dyDescent="0.25">
      <c r="A627" s="1">
        <v>42478</v>
      </c>
      <c r="B627">
        <v>25.6</v>
      </c>
      <c r="C627">
        <v>15.5</v>
      </c>
      <c r="D627">
        <v>20.5</v>
      </c>
      <c r="E627">
        <v>100</v>
      </c>
      <c r="F627">
        <v>36.6</v>
      </c>
      <c r="G627">
        <v>61</v>
      </c>
      <c r="H627">
        <v>16.600000000000001</v>
      </c>
    </row>
    <row r="628" spans="1:8" x14ac:dyDescent="0.25">
      <c r="A628" s="1">
        <v>42477</v>
      </c>
      <c r="B628">
        <v>23.4</v>
      </c>
      <c r="C628">
        <v>16</v>
      </c>
      <c r="D628">
        <v>18.5</v>
      </c>
      <c r="E628">
        <v>90.6</v>
      </c>
      <c r="F628">
        <v>51.1</v>
      </c>
      <c r="G628">
        <v>74.8</v>
      </c>
      <c r="H628">
        <v>20.3</v>
      </c>
    </row>
    <row r="629" spans="1:8" x14ac:dyDescent="0.25">
      <c r="A629" s="1">
        <v>42476</v>
      </c>
      <c r="B629">
        <v>23.5</v>
      </c>
      <c r="C629">
        <v>10.7</v>
      </c>
      <c r="D629">
        <v>18</v>
      </c>
      <c r="E629">
        <v>87.8</v>
      </c>
      <c r="F629">
        <v>49</v>
      </c>
      <c r="G629">
        <v>68.3</v>
      </c>
      <c r="H629">
        <v>24.8</v>
      </c>
    </row>
    <row r="630" spans="1:8" x14ac:dyDescent="0.25">
      <c r="A630" s="1">
        <v>42475</v>
      </c>
      <c r="B630">
        <v>22.5</v>
      </c>
      <c r="C630">
        <v>12</v>
      </c>
      <c r="D630">
        <v>17.2</v>
      </c>
      <c r="E630">
        <v>92.4</v>
      </c>
      <c r="F630">
        <v>35.4</v>
      </c>
      <c r="G630">
        <v>71.599999999999994</v>
      </c>
      <c r="H630">
        <v>24.1</v>
      </c>
    </row>
    <row r="631" spans="1:8" x14ac:dyDescent="0.25">
      <c r="A631" s="1">
        <v>42474</v>
      </c>
      <c r="B631">
        <v>20.399999999999999</v>
      </c>
      <c r="C631">
        <v>11</v>
      </c>
      <c r="D631">
        <v>16.3</v>
      </c>
      <c r="E631">
        <v>90.8</v>
      </c>
      <c r="F631">
        <v>43.6</v>
      </c>
      <c r="G631">
        <v>78</v>
      </c>
      <c r="H631">
        <v>24.7</v>
      </c>
    </row>
    <row r="632" spans="1:8" x14ac:dyDescent="0.25">
      <c r="A632" s="1">
        <v>42473</v>
      </c>
      <c r="B632">
        <v>21.5</v>
      </c>
      <c r="C632">
        <v>14.1</v>
      </c>
      <c r="D632">
        <v>17.600000000000001</v>
      </c>
      <c r="E632">
        <v>86.4</v>
      </c>
      <c r="F632">
        <v>47.7</v>
      </c>
      <c r="G632">
        <v>69.2</v>
      </c>
      <c r="H632">
        <v>25.1</v>
      </c>
    </row>
    <row r="633" spans="1:8" x14ac:dyDescent="0.25">
      <c r="A633" s="1">
        <v>42472</v>
      </c>
      <c r="B633">
        <v>21.5</v>
      </c>
      <c r="C633">
        <v>11.2</v>
      </c>
      <c r="D633">
        <v>17.399999999999999</v>
      </c>
      <c r="E633">
        <v>86</v>
      </c>
      <c r="F633">
        <v>45.1</v>
      </c>
      <c r="G633">
        <v>63.3</v>
      </c>
      <c r="H633">
        <v>25.1</v>
      </c>
    </row>
    <row r="634" spans="1:8" x14ac:dyDescent="0.25">
      <c r="A634" s="1">
        <v>42471</v>
      </c>
      <c r="B634">
        <v>21.3</v>
      </c>
      <c r="C634">
        <v>13.9</v>
      </c>
      <c r="D634">
        <v>17.3</v>
      </c>
      <c r="E634">
        <v>86.7</v>
      </c>
      <c r="F634">
        <v>41.7</v>
      </c>
      <c r="G634">
        <v>66.2</v>
      </c>
      <c r="H634">
        <v>25</v>
      </c>
    </row>
    <row r="635" spans="1:8" x14ac:dyDescent="0.25">
      <c r="A635" s="1">
        <v>42470</v>
      </c>
      <c r="B635">
        <v>20.2</v>
      </c>
      <c r="C635">
        <v>10.8</v>
      </c>
      <c r="D635">
        <v>16</v>
      </c>
      <c r="E635">
        <v>91.1</v>
      </c>
      <c r="F635">
        <v>49.6</v>
      </c>
      <c r="G635">
        <v>70.900000000000006</v>
      </c>
      <c r="H635">
        <v>23.6</v>
      </c>
    </row>
    <row r="636" spans="1:8" x14ac:dyDescent="0.25">
      <c r="A636" s="1">
        <v>42469</v>
      </c>
      <c r="B636">
        <v>18.600000000000001</v>
      </c>
      <c r="C636">
        <v>10.1</v>
      </c>
      <c r="D636">
        <v>14.6</v>
      </c>
      <c r="E636">
        <v>89.6</v>
      </c>
      <c r="F636">
        <v>43.3</v>
      </c>
      <c r="G636">
        <v>73.400000000000006</v>
      </c>
      <c r="H636">
        <v>24.4</v>
      </c>
    </row>
    <row r="637" spans="1:8" x14ac:dyDescent="0.25">
      <c r="A637" s="1">
        <v>42468</v>
      </c>
      <c r="B637">
        <v>21.6</v>
      </c>
      <c r="C637">
        <v>12</v>
      </c>
      <c r="D637">
        <v>15.1</v>
      </c>
      <c r="E637">
        <v>97.2</v>
      </c>
      <c r="F637">
        <v>48.1</v>
      </c>
      <c r="G637">
        <v>75.099999999999994</v>
      </c>
      <c r="H637">
        <v>17</v>
      </c>
    </row>
    <row r="638" spans="1:8" x14ac:dyDescent="0.25">
      <c r="A638" s="1">
        <v>42467</v>
      </c>
      <c r="B638">
        <v>20.399999999999999</v>
      </c>
      <c r="C638">
        <v>13.5</v>
      </c>
      <c r="D638">
        <v>16.100000000000001</v>
      </c>
      <c r="E638">
        <v>95.7</v>
      </c>
      <c r="F638">
        <v>49.1</v>
      </c>
      <c r="G638">
        <v>78</v>
      </c>
      <c r="H638">
        <v>21.3</v>
      </c>
    </row>
    <row r="639" spans="1:8" x14ac:dyDescent="0.25">
      <c r="A639" s="1">
        <v>42466</v>
      </c>
      <c r="B639">
        <v>20.100000000000001</v>
      </c>
      <c r="C639">
        <v>11.4</v>
      </c>
      <c r="D639">
        <v>16.2</v>
      </c>
      <c r="E639">
        <v>87.4</v>
      </c>
      <c r="F639">
        <v>42.2</v>
      </c>
      <c r="G639">
        <v>67.5</v>
      </c>
      <c r="H639">
        <v>9</v>
      </c>
    </row>
    <row r="640" spans="1:8" x14ac:dyDescent="0.25">
      <c r="A640" s="1">
        <v>42465</v>
      </c>
      <c r="B640">
        <v>19.399999999999999</v>
      </c>
      <c r="C640">
        <v>11.8</v>
      </c>
      <c r="D640">
        <v>16.3</v>
      </c>
      <c r="E640">
        <v>96.6</v>
      </c>
      <c r="F640">
        <v>36.799999999999997</v>
      </c>
      <c r="G640">
        <v>56.3</v>
      </c>
      <c r="H640">
        <v>11</v>
      </c>
    </row>
    <row r="641" spans="1:8" x14ac:dyDescent="0.25">
      <c r="A641" s="1">
        <v>42464</v>
      </c>
      <c r="B641">
        <v>18.600000000000001</v>
      </c>
      <c r="C641">
        <v>12.5</v>
      </c>
      <c r="D641">
        <v>15.5</v>
      </c>
      <c r="E641">
        <v>100</v>
      </c>
      <c r="F641">
        <v>59.3</v>
      </c>
      <c r="G641">
        <v>79.400000000000006</v>
      </c>
      <c r="H641">
        <v>9.1</v>
      </c>
    </row>
    <row r="642" spans="1:8" x14ac:dyDescent="0.25">
      <c r="A642" s="1">
        <v>42463</v>
      </c>
      <c r="B642">
        <v>19.2</v>
      </c>
      <c r="C642">
        <v>11</v>
      </c>
      <c r="D642">
        <v>15.1</v>
      </c>
      <c r="E642">
        <v>87.1</v>
      </c>
      <c r="F642">
        <v>56.6</v>
      </c>
      <c r="G642">
        <v>71.599999999999994</v>
      </c>
      <c r="H642">
        <v>20.6</v>
      </c>
    </row>
    <row r="643" spans="1:8" x14ac:dyDescent="0.25">
      <c r="A643" s="1">
        <v>42462</v>
      </c>
      <c r="B643">
        <v>18.7</v>
      </c>
      <c r="C643">
        <v>10.3</v>
      </c>
      <c r="D643">
        <v>14.5</v>
      </c>
      <c r="E643">
        <v>76.5</v>
      </c>
      <c r="F643">
        <v>39.6</v>
      </c>
      <c r="G643">
        <v>60.5</v>
      </c>
      <c r="H643">
        <v>23.6</v>
      </c>
    </row>
    <row r="644" spans="1:8" x14ac:dyDescent="0.25">
      <c r="A644" s="1">
        <v>42461</v>
      </c>
      <c r="B644">
        <v>20</v>
      </c>
      <c r="C644">
        <v>11.4</v>
      </c>
      <c r="D644">
        <v>15.9</v>
      </c>
      <c r="E644">
        <v>71.900000000000006</v>
      </c>
      <c r="F644">
        <v>21.1</v>
      </c>
      <c r="G644">
        <v>45.5</v>
      </c>
      <c r="H644">
        <v>24</v>
      </c>
    </row>
    <row r="645" spans="1:8" x14ac:dyDescent="0.25">
      <c r="A645" s="1">
        <v>42308</v>
      </c>
      <c r="B645">
        <v>24.3</v>
      </c>
      <c r="C645">
        <v>17.600000000000001</v>
      </c>
      <c r="D645">
        <v>20.6</v>
      </c>
      <c r="E645">
        <v>77.3</v>
      </c>
      <c r="F645">
        <v>46.8</v>
      </c>
      <c r="G645">
        <v>61.7</v>
      </c>
      <c r="H645">
        <v>14</v>
      </c>
    </row>
    <row r="646" spans="1:8" x14ac:dyDescent="0.25">
      <c r="A646" s="1">
        <v>42307</v>
      </c>
      <c r="B646">
        <v>26.2</v>
      </c>
      <c r="C646">
        <v>15.9</v>
      </c>
      <c r="D646">
        <v>20.2</v>
      </c>
      <c r="E646">
        <v>81</v>
      </c>
      <c r="F646">
        <v>41.7</v>
      </c>
      <c r="G646">
        <v>66.099999999999994</v>
      </c>
      <c r="H646">
        <v>14.5</v>
      </c>
    </row>
    <row r="647" spans="1:8" x14ac:dyDescent="0.25">
      <c r="A647" s="1">
        <v>42306</v>
      </c>
      <c r="B647">
        <v>23.5</v>
      </c>
      <c r="C647">
        <v>15.7</v>
      </c>
      <c r="D647">
        <v>19.100000000000001</v>
      </c>
      <c r="E647">
        <v>89.3</v>
      </c>
      <c r="F647">
        <v>48.9</v>
      </c>
      <c r="G647">
        <v>67.2</v>
      </c>
      <c r="H647">
        <v>13.9</v>
      </c>
    </row>
    <row r="648" spans="1:8" x14ac:dyDescent="0.25">
      <c r="A648" s="1">
        <v>42305</v>
      </c>
      <c r="B648">
        <v>23.7</v>
      </c>
      <c r="C648">
        <v>14.2</v>
      </c>
      <c r="D648">
        <v>19.100000000000001</v>
      </c>
      <c r="E648">
        <v>83</v>
      </c>
      <c r="F648">
        <v>38</v>
      </c>
      <c r="G648">
        <v>63.1</v>
      </c>
      <c r="H648">
        <v>15.9</v>
      </c>
    </row>
    <row r="649" spans="1:8" x14ac:dyDescent="0.25">
      <c r="A649" s="1">
        <v>42304</v>
      </c>
      <c r="B649">
        <v>24</v>
      </c>
      <c r="C649">
        <v>16.100000000000001</v>
      </c>
      <c r="D649">
        <v>20</v>
      </c>
      <c r="E649">
        <v>100</v>
      </c>
      <c r="F649">
        <v>61.5</v>
      </c>
      <c r="G649">
        <v>79.400000000000006</v>
      </c>
      <c r="H649">
        <v>11</v>
      </c>
    </row>
    <row r="650" spans="1:8" x14ac:dyDescent="0.25">
      <c r="A650" s="1">
        <v>42303</v>
      </c>
      <c r="B650">
        <v>21.4</v>
      </c>
      <c r="C650">
        <v>16.5</v>
      </c>
      <c r="D650">
        <v>19</v>
      </c>
      <c r="E650">
        <v>98.7</v>
      </c>
      <c r="F650">
        <v>59.7</v>
      </c>
      <c r="G650">
        <v>79.599999999999994</v>
      </c>
      <c r="H650">
        <v>6.4</v>
      </c>
    </row>
    <row r="651" spans="1:8" x14ac:dyDescent="0.25">
      <c r="A651" s="1">
        <v>42302</v>
      </c>
      <c r="B651">
        <v>22.1</v>
      </c>
      <c r="C651">
        <v>17.5</v>
      </c>
      <c r="D651">
        <v>19.899999999999999</v>
      </c>
      <c r="E651">
        <v>92</v>
      </c>
      <c r="F651">
        <v>58.7</v>
      </c>
      <c r="G651">
        <v>71</v>
      </c>
      <c r="H651">
        <v>6</v>
      </c>
    </row>
    <row r="652" spans="1:8" x14ac:dyDescent="0.25">
      <c r="A652" s="1">
        <v>42301</v>
      </c>
      <c r="B652">
        <v>22.2</v>
      </c>
      <c r="C652">
        <v>17.899999999999999</v>
      </c>
      <c r="D652">
        <v>19.7</v>
      </c>
      <c r="E652">
        <v>83.6</v>
      </c>
      <c r="F652">
        <v>54.3</v>
      </c>
      <c r="G652">
        <v>70.5</v>
      </c>
      <c r="H652">
        <v>3.9</v>
      </c>
    </row>
    <row r="653" spans="1:8" x14ac:dyDescent="0.25">
      <c r="A653" s="1">
        <v>42300</v>
      </c>
      <c r="B653">
        <v>23.2</v>
      </c>
      <c r="C653">
        <v>16.3</v>
      </c>
      <c r="D653">
        <v>19.899999999999999</v>
      </c>
      <c r="E653">
        <v>89.6</v>
      </c>
      <c r="F653">
        <v>62.6</v>
      </c>
      <c r="G653">
        <v>74</v>
      </c>
      <c r="H653">
        <v>15</v>
      </c>
    </row>
    <row r="654" spans="1:8" x14ac:dyDescent="0.25">
      <c r="A654" s="1">
        <v>42299</v>
      </c>
      <c r="B654">
        <v>23</v>
      </c>
      <c r="C654">
        <v>15.6</v>
      </c>
      <c r="D654">
        <v>19.2</v>
      </c>
      <c r="E654">
        <v>87</v>
      </c>
      <c r="F654">
        <v>54.5</v>
      </c>
      <c r="G654">
        <v>74.099999999999994</v>
      </c>
      <c r="H654">
        <v>15.4</v>
      </c>
    </row>
    <row r="655" spans="1:8" x14ac:dyDescent="0.25">
      <c r="A655" s="1">
        <v>42298</v>
      </c>
      <c r="B655">
        <v>23.6</v>
      </c>
      <c r="C655">
        <v>16.7</v>
      </c>
      <c r="D655">
        <v>20.100000000000001</v>
      </c>
      <c r="E655">
        <v>92.3</v>
      </c>
      <c r="F655">
        <v>72.5</v>
      </c>
      <c r="G655">
        <v>81.599999999999994</v>
      </c>
      <c r="H655">
        <v>12.8</v>
      </c>
    </row>
    <row r="656" spans="1:8" x14ac:dyDescent="0.25">
      <c r="A656" s="1">
        <v>42297</v>
      </c>
      <c r="B656">
        <v>23.6</v>
      </c>
      <c r="C656">
        <v>15.8</v>
      </c>
      <c r="D656">
        <v>20</v>
      </c>
      <c r="E656">
        <v>100</v>
      </c>
      <c r="F656">
        <v>72</v>
      </c>
      <c r="G656">
        <v>85.3</v>
      </c>
      <c r="H656">
        <v>8.4</v>
      </c>
    </row>
    <row r="657" spans="1:8" x14ac:dyDescent="0.25">
      <c r="A657" s="1">
        <v>42296</v>
      </c>
      <c r="B657">
        <v>24.2</v>
      </c>
      <c r="C657">
        <v>16.899999999999999</v>
      </c>
      <c r="D657">
        <v>20.8</v>
      </c>
      <c r="E657">
        <v>100</v>
      </c>
      <c r="F657">
        <v>67.5</v>
      </c>
      <c r="G657">
        <v>84.3</v>
      </c>
      <c r="H657">
        <v>14</v>
      </c>
    </row>
    <row r="658" spans="1:8" x14ac:dyDescent="0.25">
      <c r="A658" s="1">
        <v>42295</v>
      </c>
      <c r="B658">
        <v>26.1</v>
      </c>
      <c r="C658">
        <v>18.600000000000001</v>
      </c>
      <c r="D658">
        <v>22.1</v>
      </c>
      <c r="E658">
        <v>100</v>
      </c>
      <c r="F658">
        <v>46</v>
      </c>
      <c r="G658">
        <v>70.2</v>
      </c>
      <c r="H658">
        <v>12.9</v>
      </c>
    </row>
    <row r="659" spans="1:8" x14ac:dyDescent="0.25">
      <c r="A659" s="1">
        <v>42294</v>
      </c>
      <c r="B659">
        <v>28.4</v>
      </c>
      <c r="C659">
        <v>20.3</v>
      </c>
      <c r="D659">
        <v>23.8</v>
      </c>
      <c r="E659">
        <v>81.8</v>
      </c>
      <c r="F659">
        <v>29.4</v>
      </c>
      <c r="G659">
        <v>55.1</v>
      </c>
      <c r="H659">
        <v>16.2</v>
      </c>
    </row>
    <row r="660" spans="1:8" x14ac:dyDescent="0.25">
      <c r="A660" s="1">
        <v>42293</v>
      </c>
      <c r="B660">
        <v>27.5</v>
      </c>
      <c r="C660">
        <v>17.7</v>
      </c>
      <c r="D660">
        <v>22.1</v>
      </c>
      <c r="E660">
        <v>92.3</v>
      </c>
      <c r="F660">
        <v>51.1</v>
      </c>
      <c r="G660">
        <v>71.3</v>
      </c>
      <c r="H660">
        <v>15.8</v>
      </c>
    </row>
    <row r="661" spans="1:8" x14ac:dyDescent="0.25">
      <c r="A661" s="1">
        <v>42292</v>
      </c>
      <c r="B661">
        <v>24.6</v>
      </c>
      <c r="C661">
        <v>18.3</v>
      </c>
      <c r="D661">
        <v>20.9</v>
      </c>
      <c r="E661">
        <v>91.6</v>
      </c>
      <c r="F661">
        <v>60.2</v>
      </c>
      <c r="G661">
        <v>77.7</v>
      </c>
      <c r="H661">
        <v>17.100000000000001</v>
      </c>
    </row>
    <row r="662" spans="1:8" x14ac:dyDescent="0.25">
      <c r="A662" s="1">
        <v>42291</v>
      </c>
      <c r="B662">
        <v>24.5</v>
      </c>
      <c r="C662">
        <v>16.399999999999999</v>
      </c>
      <c r="D662">
        <v>20.6</v>
      </c>
      <c r="E662">
        <v>93</v>
      </c>
      <c r="F662">
        <v>58.9</v>
      </c>
      <c r="G662">
        <v>78.3</v>
      </c>
      <c r="H662">
        <v>17.399999999999999</v>
      </c>
    </row>
    <row r="663" spans="1:8" x14ac:dyDescent="0.25">
      <c r="A663" s="1">
        <v>42290</v>
      </c>
      <c r="B663">
        <v>23.9</v>
      </c>
      <c r="C663">
        <v>17.399999999999999</v>
      </c>
      <c r="D663">
        <v>21.3</v>
      </c>
      <c r="E663">
        <v>100</v>
      </c>
      <c r="F663">
        <v>64.099999999999994</v>
      </c>
      <c r="G663">
        <v>82.7</v>
      </c>
      <c r="H663">
        <v>16.399999999999999</v>
      </c>
    </row>
    <row r="664" spans="1:8" x14ac:dyDescent="0.25">
      <c r="A664" s="1">
        <v>42289</v>
      </c>
      <c r="B664">
        <v>27.2</v>
      </c>
      <c r="C664">
        <v>17.7</v>
      </c>
      <c r="D664">
        <v>22.3</v>
      </c>
      <c r="E664">
        <v>90.4</v>
      </c>
      <c r="F664">
        <v>53.4</v>
      </c>
      <c r="G664">
        <v>75.5</v>
      </c>
      <c r="H664">
        <v>18.100000000000001</v>
      </c>
    </row>
    <row r="665" spans="1:8" x14ac:dyDescent="0.25">
      <c r="A665" s="1">
        <v>42288</v>
      </c>
      <c r="B665">
        <v>25.6</v>
      </c>
      <c r="C665">
        <v>18</v>
      </c>
      <c r="D665">
        <v>21.8</v>
      </c>
      <c r="E665">
        <v>91.1</v>
      </c>
      <c r="F665">
        <v>60.1</v>
      </c>
      <c r="G665">
        <v>76.5</v>
      </c>
      <c r="H665">
        <v>16.399999999999999</v>
      </c>
    </row>
    <row r="666" spans="1:8" x14ac:dyDescent="0.25">
      <c r="A666" s="1">
        <v>42287</v>
      </c>
      <c r="B666">
        <v>24.5</v>
      </c>
      <c r="C666">
        <v>17.5</v>
      </c>
      <c r="D666">
        <v>20.7</v>
      </c>
      <c r="E666">
        <v>84.4</v>
      </c>
      <c r="F666">
        <v>59.2</v>
      </c>
      <c r="G666">
        <v>73.3</v>
      </c>
      <c r="H666">
        <v>16.8</v>
      </c>
    </row>
    <row r="667" spans="1:8" x14ac:dyDescent="0.25">
      <c r="A667" s="1">
        <v>42286</v>
      </c>
      <c r="B667">
        <v>27.3</v>
      </c>
      <c r="C667">
        <v>17.899999999999999</v>
      </c>
      <c r="D667">
        <v>21.4</v>
      </c>
      <c r="E667">
        <v>87.6</v>
      </c>
      <c r="F667">
        <v>44.2</v>
      </c>
      <c r="G667">
        <v>68.8</v>
      </c>
      <c r="H667">
        <v>14.1</v>
      </c>
    </row>
    <row r="668" spans="1:8" x14ac:dyDescent="0.25">
      <c r="A668" s="1">
        <v>42285</v>
      </c>
      <c r="B668">
        <v>26.4</v>
      </c>
      <c r="C668">
        <v>18.899999999999999</v>
      </c>
      <c r="D668">
        <v>22.2</v>
      </c>
      <c r="E668">
        <v>78</v>
      </c>
      <c r="F668">
        <v>47.1</v>
      </c>
      <c r="G668">
        <v>65.7</v>
      </c>
      <c r="H668">
        <v>11.8</v>
      </c>
    </row>
    <row r="669" spans="1:8" x14ac:dyDescent="0.25">
      <c r="A669" s="1">
        <v>42284</v>
      </c>
      <c r="B669">
        <v>26.5</v>
      </c>
      <c r="C669">
        <v>17.5</v>
      </c>
      <c r="D669">
        <v>21.8</v>
      </c>
      <c r="E669">
        <v>86.6</v>
      </c>
      <c r="F669">
        <v>46</v>
      </c>
      <c r="G669">
        <v>68.900000000000006</v>
      </c>
      <c r="H669">
        <v>13.2</v>
      </c>
    </row>
    <row r="670" spans="1:8" x14ac:dyDescent="0.25">
      <c r="A670" s="1">
        <v>42283</v>
      </c>
      <c r="B670">
        <v>27.7</v>
      </c>
      <c r="C670">
        <v>18.8</v>
      </c>
      <c r="D670">
        <v>23.9</v>
      </c>
      <c r="E670">
        <v>86.5</v>
      </c>
      <c r="F670">
        <v>51.8</v>
      </c>
      <c r="G670">
        <v>69.599999999999994</v>
      </c>
      <c r="H670">
        <v>16.899999999999999</v>
      </c>
    </row>
    <row r="671" spans="1:8" x14ac:dyDescent="0.25">
      <c r="A671" s="1">
        <v>42282</v>
      </c>
      <c r="B671">
        <v>28.2</v>
      </c>
      <c r="C671">
        <v>20.2</v>
      </c>
      <c r="D671">
        <v>23.5</v>
      </c>
      <c r="E671">
        <v>90.5</v>
      </c>
      <c r="F671">
        <v>61.9</v>
      </c>
      <c r="G671">
        <v>79.8</v>
      </c>
      <c r="H671">
        <v>11.1</v>
      </c>
    </row>
    <row r="672" spans="1:8" x14ac:dyDescent="0.25">
      <c r="A672" s="1">
        <v>42281</v>
      </c>
      <c r="B672">
        <v>28.2</v>
      </c>
      <c r="C672">
        <v>18.399999999999999</v>
      </c>
      <c r="D672">
        <v>22.8</v>
      </c>
      <c r="E672">
        <v>89.2</v>
      </c>
      <c r="F672">
        <v>53.2</v>
      </c>
      <c r="G672">
        <v>74.5</v>
      </c>
      <c r="H672">
        <v>16.3</v>
      </c>
    </row>
    <row r="673" spans="1:8" x14ac:dyDescent="0.25">
      <c r="A673" s="1">
        <v>42280</v>
      </c>
      <c r="B673">
        <v>26.5</v>
      </c>
      <c r="C673">
        <v>19.3</v>
      </c>
      <c r="D673">
        <v>22.7</v>
      </c>
      <c r="E673">
        <v>91.4</v>
      </c>
      <c r="F673">
        <v>46.7</v>
      </c>
      <c r="G673">
        <v>74.599999999999994</v>
      </c>
      <c r="H673">
        <v>11.7</v>
      </c>
    </row>
    <row r="674" spans="1:8" x14ac:dyDescent="0.25">
      <c r="A674" s="1">
        <v>42279</v>
      </c>
      <c r="B674">
        <v>24.5</v>
      </c>
      <c r="C674">
        <v>17.100000000000001</v>
      </c>
      <c r="D674">
        <v>21.1</v>
      </c>
      <c r="E674">
        <v>90.4</v>
      </c>
      <c r="F674">
        <v>62.9</v>
      </c>
      <c r="G674">
        <v>77.599999999999994</v>
      </c>
      <c r="H674">
        <v>19.2</v>
      </c>
    </row>
    <row r="675" spans="1:8" x14ac:dyDescent="0.25">
      <c r="A675" s="1">
        <v>42278</v>
      </c>
      <c r="B675">
        <v>24.8</v>
      </c>
      <c r="C675">
        <v>17.3</v>
      </c>
      <c r="D675">
        <v>21</v>
      </c>
      <c r="E675">
        <v>83.6</v>
      </c>
      <c r="F675">
        <v>51.7</v>
      </c>
      <c r="G675">
        <v>70.2</v>
      </c>
      <c r="H675">
        <v>19.399999999999999</v>
      </c>
    </row>
    <row r="676" spans="1:8" x14ac:dyDescent="0.25">
      <c r="A676" s="1">
        <v>42277</v>
      </c>
      <c r="B676">
        <v>24.9</v>
      </c>
      <c r="C676">
        <v>18.8</v>
      </c>
      <c r="D676">
        <v>21.3</v>
      </c>
      <c r="E676">
        <v>84.4</v>
      </c>
      <c r="F676">
        <v>51.9</v>
      </c>
      <c r="G676">
        <v>71.400000000000006</v>
      </c>
      <c r="H676">
        <v>18.600000000000001</v>
      </c>
    </row>
    <row r="677" spans="1:8" x14ac:dyDescent="0.25">
      <c r="A677" s="1">
        <v>42276</v>
      </c>
      <c r="B677">
        <v>24.2</v>
      </c>
      <c r="C677">
        <v>19.2</v>
      </c>
      <c r="D677">
        <v>21.7</v>
      </c>
      <c r="E677">
        <v>81.900000000000006</v>
      </c>
      <c r="F677">
        <v>50</v>
      </c>
      <c r="G677">
        <v>66.2</v>
      </c>
      <c r="H677">
        <v>7.3</v>
      </c>
    </row>
    <row r="678" spans="1:8" x14ac:dyDescent="0.25">
      <c r="A678" s="1">
        <v>42275</v>
      </c>
      <c r="B678">
        <v>28.6</v>
      </c>
      <c r="C678">
        <v>19.5</v>
      </c>
      <c r="D678">
        <v>23.8</v>
      </c>
      <c r="E678">
        <v>69.900000000000006</v>
      </c>
      <c r="F678">
        <v>37.200000000000003</v>
      </c>
      <c r="G678">
        <v>54.6</v>
      </c>
      <c r="H678">
        <v>20.2</v>
      </c>
    </row>
    <row r="679" spans="1:8" x14ac:dyDescent="0.25">
      <c r="A679" s="1">
        <v>42274</v>
      </c>
      <c r="B679">
        <v>27.2</v>
      </c>
      <c r="C679">
        <v>18.100000000000001</v>
      </c>
      <c r="D679">
        <v>22.9</v>
      </c>
      <c r="E679">
        <v>84.7</v>
      </c>
      <c r="F679">
        <v>51.9</v>
      </c>
      <c r="G679">
        <v>67.8</v>
      </c>
      <c r="H679">
        <v>19</v>
      </c>
    </row>
    <row r="680" spans="1:8" x14ac:dyDescent="0.25">
      <c r="A680" s="1">
        <v>42273</v>
      </c>
      <c r="B680">
        <v>25.3</v>
      </c>
      <c r="C680">
        <v>17</v>
      </c>
      <c r="D680">
        <v>21.2</v>
      </c>
      <c r="E680">
        <v>92.4</v>
      </c>
      <c r="F680">
        <v>57.5</v>
      </c>
      <c r="G680">
        <v>74.599999999999994</v>
      </c>
      <c r="H680">
        <v>19.399999999999999</v>
      </c>
    </row>
    <row r="681" spans="1:8" x14ac:dyDescent="0.25">
      <c r="A681" s="1">
        <v>42272</v>
      </c>
      <c r="B681">
        <v>25.5</v>
      </c>
      <c r="C681">
        <v>17.899999999999999</v>
      </c>
      <c r="D681">
        <v>21.7</v>
      </c>
      <c r="E681">
        <v>90.8</v>
      </c>
      <c r="F681">
        <v>55.7</v>
      </c>
      <c r="G681">
        <v>71.7</v>
      </c>
      <c r="H681">
        <v>20.6</v>
      </c>
    </row>
    <row r="682" spans="1:8" x14ac:dyDescent="0.25">
      <c r="A682" s="1">
        <v>42271</v>
      </c>
      <c r="B682">
        <v>26.7</v>
      </c>
      <c r="C682">
        <v>19</v>
      </c>
      <c r="D682">
        <v>22.9</v>
      </c>
      <c r="E682">
        <v>86.6</v>
      </c>
      <c r="F682">
        <v>58.4</v>
      </c>
      <c r="G682">
        <v>74</v>
      </c>
      <c r="H682">
        <v>20.2</v>
      </c>
    </row>
    <row r="683" spans="1:8" x14ac:dyDescent="0.25">
      <c r="A683" s="1">
        <v>42270</v>
      </c>
      <c r="B683">
        <v>29.7</v>
      </c>
      <c r="C683">
        <v>15.7</v>
      </c>
      <c r="D683">
        <v>22.9</v>
      </c>
      <c r="E683">
        <v>94.1</v>
      </c>
      <c r="F683">
        <v>35.799999999999997</v>
      </c>
      <c r="G683">
        <v>73.5</v>
      </c>
      <c r="H683">
        <v>20.3</v>
      </c>
    </row>
    <row r="684" spans="1:8" x14ac:dyDescent="0.25">
      <c r="A684" s="1">
        <v>42269</v>
      </c>
      <c r="B684">
        <v>28.8</v>
      </c>
      <c r="C684">
        <v>18.600000000000001</v>
      </c>
      <c r="D684">
        <v>22.3</v>
      </c>
      <c r="E684">
        <v>94.7</v>
      </c>
      <c r="F684">
        <v>42.3</v>
      </c>
      <c r="G684">
        <v>79.2</v>
      </c>
      <c r="H684">
        <v>18.899999999999999</v>
      </c>
    </row>
    <row r="685" spans="1:8" x14ac:dyDescent="0.25">
      <c r="A685" s="1">
        <v>42268</v>
      </c>
      <c r="B685">
        <v>26.4</v>
      </c>
      <c r="C685">
        <v>19.600000000000001</v>
      </c>
      <c r="D685">
        <v>22.4</v>
      </c>
      <c r="E685">
        <v>93.9</v>
      </c>
      <c r="F685">
        <v>51.6</v>
      </c>
      <c r="G685">
        <v>79.5</v>
      </c>
      <c r="H685">
        <v>18.600000000000001</v>
      </c>
    </row>
    <row r="686" spans="1:8" x14ac:dyDescent="0.25">
      <c r="A686" s="1">
        <v>42267</v>
      </c>
      <c r="B686">
        <v>27.7</v>
      </c>
      <c r="C686">
        <v>20</v>
      </c>
      <c r="D686">
        <v>23</v>
      </c>
      <c r="E686">
        <v>91.8</v>
      </c>
      <c r="F686">
        <v>47.9</v>
      </c>
      <c r="G686">
        <v>70.3</v>
      </c>
      <c r="H686">
        <v>20.8</v>
      </c>
    </row>
    <row r="687" spans="1:8" x14ac:dyDescent="0.25">
      <c r="A687" s="1">
        <v>42266</v>
      </c>
      <c r="B687">
        <v>30.4</v>
      </c>
      <c r="C687">
        <v>21.3</v>
      </c>
      <c r="D687">
        <v>25.3</v>
      </c>
      <c r="E687">
        <v>63.4</v>
      </c>
      <c r="F687">
        <v>32.799999999999997</v>
      </c>
      <c r="G687">
        <v>48.6</v>
      </c>
      <c r="H687">
        <v>19.399999999999999</v>
      </c>
    </row>
    <row r="688" spans="1:8" x14ac:dyDescent="0.25">
      <c r="A688" s="1">
        <v>42265</v>
      </c>
      <c r="B688">
        <v>28.9</v>
      </c>
      <c r="C688">
        <v>16.399999999999999</v>
      </c>
      <c r="D688">
        <v>23.8</v>
      </c>
      <c r="E688">
        <v>86.5</v>
      </c>
      <c r="F688">
        <v>26.2</v>
      </c>
      <c r="G688">
        <v>52.2</v>
      </c>
      <c r="H688">
        <v>21.6</v>
      </c>
    </row>
    <row r="689" spans="1:8" x14ac:dyDescent="0.25">
      <c r="A689" s="1">
        <v>42264</v>
      </c>
      <c r="B689">
        <v>24.5</v>
      </c>
      <c r="C689">
        <v>17.3</v>
      </c>
      <c r="D689">
        <v>20.8</v>
      </c>
      <c r="E689">
        <v>90.4</v>
      </c>
      <c r="F689">
        <v>46.2</v>
      </c>
      <c r="G689">
        <v>73.400000000000006</v>
      </c>
      <c r="H689">
        <v>22</v>
      </c>
    </row>
    <row r="690" spans="1:8" x14ac:dyDescent="0.25">
      <c r="A690" s="1">
        <v>42263</v>
      </c>
      <c r="B690">
        <v>25.5</v>
      </c>
      <c r="C690">
        <v>18.5</v>
      </c>
      <c r="D690">
        <v>22.1</v>
      </c>
      <c r="E690">
        <v>86.4</v>
      </c>
      <c r="F690">
        <v>50.3</v>
      </c>
      <c r="G690">
        <v>68.5</v>
      </c>
      <c r="H690">
        <v>22.6</v>
      </c>
    </row>
    <row r="691" spans="1:8" x14ac:dyDescent="0.25">
      <c r="A691" s="1">
        <v>42262</v>
      </c>
      <c r="B691">
        <v>25.9</v>
      </c>
      <c r="C691">
        <v>18.600000000000001</v>
      </c>
      <c r="D691">
        <v>22.4</v>
      </c>
      <c r="E691">
        <v>90</v>
      </c>
      <c r="F691">
        <v>53.1</v>
      </c>
      <c r="G691">
        <v>70.599999999999994</v>
      </c>
      <c r="H691">
        <v>22.2</v>
      </c>
    </row>
    <row r="692" spans="1:8" x14ac:dyDescent="0.25">
      <c r="A692" s="1">
        <v>42261</v>
      </c>
      <c r="B692">
        <v>28.7</v>
      </c>
      <c r="C692">
        <v>18.100000000000001</v>
      </c>
      <c r="D692">
        <v>23.6</v>
      </c>
      <c r="E692">
        <v>91.8</v>
      </c>
      <c r="F692">
        <v>55.4</v>
      </c>
      <c r="G692">
        <v>75</v>
      </c>
      <c r="H692">
        <v>21.2</v>
      </c>
    </row>
    <row r="693" spans="1:8" x14ac:dyDescent="0.25">
      <c r="A693" s="1">
        <v>42260</v>
      </c>
      <c r="B693">
        <v>27.7</v>
      </c>
      <c r="C693">
        <v>20.8</v>
      </c>
      <c r="D693">
        <v>24</v>
      </c>
      <c r="E693">
        <v>90.4</v>
      </c>
      <c r="F693">
        <v>55</v>
      </c>
      <c r="G693">
        <v>76.599999999999994</v>
      </c>
      <c r="H693">
        <v>18.600000000000001</v>
      </c>
    </row>
    <row r="694" spans="1:8" x14ac:dyDescent="0.25">
      <c r="A694" s="1">
        <v>42259</v>
      </c>
      <c r="B694">
        <v>31.1</v>
      </c>
      <c r="C694">
        <v>22.8</v>
      </c>
      <c r="D694">
        <v>26</v>
      </c>
      <c r="E694">
        <v>87.9</v>
      </c>
      <c r="F694">
        <v>37.6</v>
      </c>
      <c r="G694">
        <v>60.4</v>
      </c>
      <c r="H694">
        <v>15.6</v>
      </c>
    </row>
    <row r="695" spans="1:8" x14ac:dyDescent="0.25">
      <c r="A695" s="1">
        <v>42258</v>
      </c>
      <c r="B695">
        <v>27.9</v>
      </c>
      <c r="C695">
        <v>18.8</v>
      </c>
      <c r="D695">
        <v>24.2</v>
      </c>
      <c r="E695">
        <v>90.2</v>
      </c>
      <c r="F695">
        <v>40.5</v>
      </c>
      <c r="G695">
        <v>73.099999999999994</v>
      </c>
      <c r="H695">
        <v>21.1</v>
      </c>
    </row>
    <row r="696" spans="1:8" x14ac:dyDescent="0.25">
      <c r="A696" s="1">
        <v>42257</v>
      </c>
      <c r="B696">
        <v>27.8</v>
      </c>
      <c r="C696">
        <v>20.9</v>
      </c>
      <c r="D696">
        <v>24.2</v>
      </c>
      <c r="E696">
        <v>90.5</v>
      </c>
      <c r="F696">
        <v>58.3</v>
      </c>
      <c r="G696">
        <v>78.599999999999994</v>
      </c>
      <c r="H696">
        <v>21.7</v>
      </c>
    </row>
    <row r="697" spans="1:8" x14ac:dyDescent="0.25">
      <c r="A697" s="1">
        <v>42256</v>
      </c>
      <c r="B697">
        <v>27</v>
      </c>
      <c r="C697">
        <v>19.8</v>
      </c>
      <c r="D697">
        <v>23.5</v>
      </c>
      <c r="E697">
        <v>86.4</v>
      </c>
      <c r="F697">
        <v>63</v>
      </c>
      <c r="G697">
        <v>77.3</v>
      </c>
      <c r="H697">
        <v>22</v>
      </c>
    </row>
    <row r="698" spans="1:8" x14ac:dyDescent="0.25">
      <c r="A698" s="1">
        <v>42255</v>
      </c>
      <c r="B698">
        <v>26.9</v>
      </c>
      <c r="C698">
        <v>20.100000000000001</v>
      </c>
      <c r="D698">
        <v>23.7</v>
      </c>
      <c r="E698">
        <v>92.5</v>
      </c>
      <c r="F698">
        <v>57.8</v>
      </c>
      <c r="G698">
        <v>75.2</v>
      </c>
      <c r="H698">
        <v>22.6</v>
      </c>
    </row>
    <row r="699" spans="1:8" x14ac:dyDescent="0.25">
      <c r="A699" s="1">
        <v>42254</v>
      </c>
      <c r="B699">
        <v>29.4</v>
      </c>
      <c r="C699">
        <v>22</v>
      </c>
      <c r="D699">
        <v>24.7</v>
      </c>
      <c r="E699">
        <v>91.9</v>
      </c>
      <c r="F699">
        <v>53.4</v>
      </c>
      <c r="G699">
        <v>72.2</v>
      </c>
      <c r="H699">
        <v>12.8</v>
      </c>
    </row>
    <row r="700" spans="1:8" x14ac:dyDescent="0.25">
      <c r="A700" s="1">
        <v>42253</v>
      </c>
      <c r="B700">
        <v>29.9</v>
      </c>
      <c r="C700">
        <v>21.5</v>
      </c>
      <c r="D700">
        <v>25</v>
      </c>
      <c r="E700">
        <v>96.3</v>
      </c>
      <c r="F700">
        <v>49.3</v>
      </c>
      <c r="G700">
        <v>69.900000000000006</v>
      </c>
      <c r="H700">
        <v>15.9</v>
      </c>
    </row>
    <row r="701" spans="1:8" x14ac:dyDescent="0.25">
      <c r="A701" s="1">
        <v>42252</v>
      </c>
      <c r="B701">
        <v>31</v>
      </c>
      <c r="C701">
        <v>21.2</v>
      </c>
      <c r="D701">
        <v>25.8</v>
      </c>
      <c r="E701">
        <v>75.3</v>
      </c>
      <c r="F701">
        <v>45.6</v>
      </c>
      <c r="G701">
        <v>63.6</v>
      </c>
      <c r="H701">
        <v>16.899999999999999</v>
      </c>
    </row>
    <row r="702" spans="1:8" x14ac:dyDescent="0.25">
      <c r="A702" s="1">
        <v>42251</v>
      </c>
      <c r="B702">
        <v>27.5</v>
      </c>
      <c r="C702">
        <v>18.399999999999999</v>
      </c>
      <c r="D702">
        <v>22.7</v>
      </c>
      <c r="E702">
        <v>89.1</v>
      </c>
      <c r="F702">
        <v>44.7</v>
      </c>
      <c r="G702">
        <v>69.099999999999994</v>
      </c>
      <c r="H702">
        <v>23</v>
      </c>
    </row>
    <row r="703" spans="1:8" x14ac:dyDescent="0.25">
      <c r="A703" s="1">
        <v>42250</v>
      </c>
      <c r="B703">
        <v>27.9</v>
      </c>
      <c r="C703">
        <v>21</v>
      </c>
      <c r="D703">
        <v>24.3</v>
      </c>
      <c r="E703">
        <v>82.4</v>
      </c>
      <c r="F703">
        <v>52</v>
      </c>
      <c r="G703">
        <v>68.3</v>
      </c>
      <c r="H703">
        <v>23.5</v>
      </c>
    </row>
    <row r="704" spans="1:8" x14ac:dyDescent="0.25">
      <c r="A704" s="1">
        <v>42249</v>
      </c>
      <c r="B704">
        <v>30.4</v>
      </c>
      <c r="C704">
        <v>22</v>
      </c>
      <c r="D704">
        <v>25.9</v>
      </c>
      <c r="E704">
        <v>83.2</v>
      </c>
      <c r="F704">
        <v>40.5</v>
      </c>
      <c r="G704">
        <v>66.8</v>
      </c>
      <c r="H704">
        <v>22.2</v>
      </c>
    </row>
    <row r="705" spans="1:8" x14ac:dyDescent="0.25">
      <c r="A705" s="1">
        <v>42248</v>
      </c>
      <c r="B705">
        <v>29.1</v>
      </c>
      <c r="C705">
        <v>24.5</v>
      </c>
      <c r="D705">
        <v>26.3</v>
      </c>
      <c r="E705">
        <v>89.3</v>
      </c>
      <c r="F705">
        <v>55.4</v>
      </c>
      <c r="G705">
        <v>77.2</v>
      </c>
      <c r="H705">
        <v>22.7</v>
      </c>
    </row>
    <row r="706" spans="1:8" x14ac:dyDescent="0.25">
      <c r="A706" s="1">
        <v>42247</v>
      </c>
      <c r="B706">
        <v>30.2</v>
      </c>
      <c r="C706">
        <v>25.3</v>
      </c>
      <c r="D706">
        <v>27.5</v>
      </c>
      <c r="E706">
        <v>86.1</v>
      </c>
      <c r="F706">
        <v>60.8</v>
      </c>
      <c r="G706">
        <v>75</v>
      </c>
      <c r="H706">
        <v>18.399999999999999</v>
      </c>
    </row>
    <row r="707" spans="1:8" x14ac:dyDescent="0.25">
      <c r="A707" s="1">
        <v>42246</v>
      </c>
      <c r="B707">
        <v>34.799999999999997</v>
      </c>
      <c r="C707">
        <v>25.9</v>
      </c>
      <c r="D707">
        <v>29.6</v>
      </c>
      <c r="E707">
        <v>81</v>
      </c>
      <c r="F707">
        <v>43.2</v>
      </c>
      <c r="G707">
        <v>60.6</v>
      </c>
      <c r="H707">
        <v>21.7</v>
      </c>
    </row>
    <row r="708" spans="1:8" x14ac:dyDescent="0.25">
      <c r="A708" s="1">
        <v>42245</v>
      </c>
      <c r="B708">
        <v>33.200000000000003</v>
      </c>
      <c r="C708">
        <v>23.1</v>
      </c>
      <c r="D708">
        <v>28.3</v>
      </c>
      <c r="E708">
        <v>85</v>
      </c>
      <c r="F708">
        <v>43.9</v>
      </c>
      <c r="G708">
        <v>62.9</v>
      </c>
      <c r="H708">
        <v>21.9</v>
      </c>
    </row>
    <row r="709" spans="1:8" x14ac:dyDescent="0.25">
      <c r="A709" s="1">
        <v>42244</v>
      </c>
      <c r="B709">
        <v>34.700000000000003</v>
      </c>
      <c r="C709">
        <v>23</v>
      </c>
      <c r="D709">
        <v>28</v>
      </c>
      <c r="E709">
        <v>88.4</v>
      </c>
      <c r="F709">
        <v>38.700000000000003</v>
      </c>
      <c r="G709">
        <v>66.2</v>
      </c>
      <c r="H709">
        <v>22.8</v>
      </c>
    </row>
    <row r="710" spans="1:8" x14ac:dyDescent="0.25">
      <c r="A710" s="1">
        <v>42243</v>
      </c>
      <c r="B710">
        <v>29.5</v>
      </c>
      <c r="C710">
        <v>23.3</v>
      </c>
      <c r="D710">
        <v>26</v>
      </c>
      <c r="E710">
        <v>87.8</v>
      </c>
      <c r="F710">
        <v>61.9</v>
      </c>
      <c r="G710">
        <v>76.099999999999994</v>
      </c>
      <c r="H710">
        <v>23</v>
      </c>
    </row>
    <row r="711" spans="1:8" x14ac:dyDescent="0.25">
      <c r="A711" s="1">
        <v>42242</v>
      </c>
      <c r="B711">
        <v>30.8</v>
      </c>
      <c r="C711">
        <v>23.5</v>
      </c>
      <c r="D711">
        <v>26.4</v>
      </c>
      <c r="E711">
        <v>84.8</v>
      </c>
      <c r="F711">
        <v>42.7</v>
      </c>
      <c r="G711">
        <v>68.099999999999994</v>
      </c>
      <c r="H711">
        <v>24</v>
      </c>
    </row>
    <row r="712" spans="1:8" x14ac:dyDescent="0.25">
      <c r="A712" s="1">
        <v>42241</v>
      </c>
      <c r="B712">
        <v>29.8</v>
      </c>
      <c r="C712">
        <v>19.399999999999999</v>
      </c>
      <c r="D712">
        <v>25</v>
      </c>
      <c r="E712">
        <v>85.2</v>
      </c>
      <c r="F712">
        <v>41.4</v>
      </c>
      <c r="G712">
        <v>70</v>
      </c>
      <c r="H712">
        <v>24.7</v>
      </c>
    </row>
    <row r="713" spans="1:8" x14ac:dyDescent="0.25">
      <c r="A713" s="1">
        <v>42240</v>
      </c>
      <c r="B713">
        <v>29.3</v>
      </c>
      <c r="C713">
        <v>19.399999999999999</v>
      </c>
      <c r="D713">
        <v>23.9</v>
      </c>
      <c r="E713">
        <v>85.2</v>
      </c>
      <c r="F713">
        <v>44.1</v>
      </c>
      <c r="G713">
        <v>68.599999999999994</v>
      </c>
      <c r="H713">
        <v>24.9</v>
      </c>
    </row>
    <row r="714" spans="1:8" x14ac:dyDescent="0.25">
      <c r="A714" s="1">
        <v>42239</v>
      </c>
      <c r="B714">
        <v>28.7</v>
      </c>
      <c r="C714">
        <v>21.4</v>
      </c>
      <c r="D714">
        <v>25.1</v>
      </c>
      <c r="E714">
        <v>88.9</v>
      </c>
      <c r="F714">
        <v>49.9</v>
      </c>
      <c r="G714">
        <v>68.900000000000006</v>
      </c>
      <c r="H714">
        <v>21.9</v>
      </c>
    </row>
    <row r="715" spans="1:8" x14ac:dyDescent="0.25">
      <c r="A715" s="1">
        <v>42238</v>
      </c>
      <c r="B715">
        <v>30.9</v>
      </c>
      <c r="C715">
        <v>24.4</v>
      </c>
      <c r="D715">
        <v>27.6</v>
      </c>
      <c r="E715">
        <v>76.2</v>
      </c>
      <c r="F715">
        <v>39</v>
      </c>
      <c r="G715">
        <v>60.9</v>
      </c>
      <c r="H715">
        <v>25.3</v>
      </c>
    </row>
    <row r="716" spans="1:8" x14ac:dyDescent="0.25">
      <c r="A716" s="1">
        <v>42237</v>
      </c>
      <c r="B716">
        <v>36.9</v>
      </c>
      <c r="C716">
        <v>26.6</v>
      </c>
      <c r="D716">
        <v>30.6</v>
      </c>
      <c r="E716">
        <v>64.3</v>
      </c>
      <c r="F716">
        <v>20.9</v>
      </c>
      <c r="G716">
        <v>43.7</v>
      </c>
      <c r="H716">
        <v>25.1</v>
      </c>
    </row>
    <row r="717" spans="1:8" x14ac:dyDescent="0.25">
      <c r="A717" s="1">
        <v>42236</v>
      </c>
      <c r="B717">
        <v>35.1</v>
      </c>
      <c r="C717">
        <v>26.1</v>
      </c>
      <c r="D717">
        <v>30.1</v>
      </c>
      <c r="E717">
        <v>76.8</v>
      </c>
      <c r="F717">
        <v>35.700000000000003</v>
      </c>
      <c r="G717">
        <v>53.9</v>
      </c>
      <c r="H717">
        <v>24.9</v>
      </c>
    </row>
    <row r="718" spans="1:8" x14ac:dyDescent="0.25">
      <c r="A718" s="1">
        <v>42235</v>
      </c>
      <c r="B718">
        <v>31.3</v>
      </c>
      <c r="C718">
        <v>23.9</v>
      </c>
      <c r="D718">
        <v>27.7</v>
      </c>
      <c r="E718">
        <v>81.900000000000006</v>
      </c>
      <c r="F718">
        <v>55.4</v>
      </c>
      <c r="G718">
        <v>70.8</v>
      </c>
      <c r="H718">
        <v>24.2</v>
      </c>
    </row>
    <row r="719" spans="1:8" x14ac:dyDescent="0.25">
      <c r="A719" s="1">
        <v>42234</v>
      </c>
      <c r="B719">
        <v>28.8</v>
      </c>
      <c r="C719">
        <v>22.7</v>
      </c>
      <c r="D719">
        <v>25.8</v>
      </c>
      <c r="E719">
        <v>84.4</v>
      </c>
      <c r="F719">
        <v>60</v>
      </c>
      <c r="G719">
        <v>74.2</v>
      </c>
      <c r="H719">
        <v>24.8</v>
      </c>
    </row>
    <row r="720" spans="1:8" x14ac:dyDescent="0.25">
      <c r="A720" s="1">
        <v>42233</v>
      </c>
      <c r="B720">
        <v>29.7</v>
      </c>
      <c r="C720">
        <v>21.6</v>
      </c>
      <c r="D720">
        <v>25.1</v>
      </c>
      <c r="E720">
        <v>82.8</v>
      </c>
      <c r="F720">
        <v>54.9</v>
      </c>
      <c r="G720">
        <v>72.599999999999994</v>
      </c>
      <c r="H720">
        <v>25.8</v>
      </c>
    </row>
    <row r="721" spans="1:8" x14ac:dyDescent="0.25">
      <c r="A721" s="1">
        <v>42232</v>
      </c>
      <c r="B721">
        <v>32.1</v>
      </c>
      <c r="C721">
        <v>23.3</v>
      </c>
      <c r="D721">
        <v>26.8</v>
      </c>
      <c r="E721">
        <v>73.3</v>
      </c>
      <c r="F721">
        <v>46.8</v>
      </c>
      <c r="G721">
        <v>64.599999999999994</v>
      </c>
      <c r="H721">
        <v>25.4</v>
      </c>
    </row>
    <row r="722" spans="1:8" x14ac:dyDescent="0.25">
      <c r="A722" s="1">
        <v>42231</v>
      </c>
      <c r="B722">
        <v>28.9</v>
      </c>
      <c r="C722">
        <v>21</v>
      </c>
      <c r="D722">
        <v>24.8</v>
      </c>
      <c r="E722">
        <v>83.4</v>
      </c>
      <c r="F722">
        <v>44.1</v>
      </c>
      <c r="G722">
        <v>67.3</v>
      </c>
      <c r="H722">
        <v>25.6</v>
      </c>
    </row>
    <row r="723" spans="1:8" x14ac:dyDescent="0.25">
      <c r="A723" s="1">
        <v>42230</v>
      </c>
      <c r="B723">
        <v>31.9</v>
      </c>
      <c r="C723">
        <v>22.3</v>
      </c>
      <c r="D723">
        <v>27.2</v>
      </c>
      <c r="E723">
        <v>74.8</v>
      </c>
      <c r="F723">
        <v>17.600000000000001</v>
      </c>
      <c r="G723">
        <v>50</v>
      </c>
      <c r="H723">
        <v>26.6</v>
      </c>
    </row>
    <row r="724" spans="1:8" x14ac:dyDescent="0.25">
      <c r="A724" s="1">
        <v>42229</v>
      </c>
      <c r="B724">
        <v>35.299999999999997</v>
      </c>
      <c r="C724">
        <v>25.9</v>
      </c>
      <c r="D724">
        <v>29.5</v>
      </c>
      <c r="E724">
        <v>85.9</v>
      </c>
      <c r="F724">
        <v>28.7</v>
      </c>
      <c r="G724">
        <v>59.8</v>
      </c>
      <c r="H724">
        <v>24.9</v>
      </c>
    </row>
    <row r="725" spans="1:8" x14ac:dyDescent="0.25">
      <c r="A725" s="1">
        <v>42228</v>
      </c>
      <c r="B725">
        <v>32</v>
      </c>
      <c r="C725">
        <v>25.9</v>
      </c>
      <c r="D725">
        <v>29.1</v>
      </c>
      <c r="E725">
        <v>85.4</v>
      </c>
      <c r="F725">
        <v>59.7</v>
      </c>
      <c r="G725">
        <v>75.3</v>
      </c>
      <c r="H725">
        <v>24.6</v>
      </c>
    </row>
    <row r="726" spans="1:8" x14ac:dyDescent="0.25">
      <c r="A726" s="1">
        <v>42227</v>
      </c>
      <c r="B726">
        <v>31.2</v>
      </c>
      <c r="C726">
        <v>26.8</v>
      </c>
      <c r="D726">
        <v>28.3</v>
      </c>
      <c r="E726">
        <v>84.1</v>
      </c>
      <c r="F726">
        <v>67.8</v>
      </c>
      <c r="G726">
        <v>77.7</v>
      </c>
      <c r="H726">
        <v>16.899999999999999</v>
      </c>
    </row>
    <row r="727" spans="1:8" x14ac:dyDescent="0.25">
      <c r="A727" s="1">
        <v>42226</v>
      </c>
      <c r="B727">
        <v>31.4</v>
      </c>
      <c r="C727">
        <v>26.9</v>
      </c>
      <c r="D727">
        <v>28.5</v>
      </c>
      <c r="E727">
        <v>84.9</v>
      </c>
      <c r="F727">
        <v>68.3</v>
      </c>
      <c r="G727">
        <v>79.7</v>
      </c>
      <c r="H727">
        <v>10.7</v>
      </c>
    </row>
    <row r="728" spans="1:8" x14ac:dyDescent="0.25">
      <c r="A728" s="1">
        <v>42225</v>
      </c>
      <c r="B728">
        <v>34.799999999999997</v>
      </c>
      <c r="C728">
        <v>27.7</v>
      </c>
      <c r="D728">
        <v>30.5</v>
      </c>
      <c r="E728">
        <v>84.4</v>
      </c>
      <c r="F728">
        <v>38.1</v>
      </c>
      <c r="G728">
        <v>60.6</v>
      </c>
      <c r="H728">
        <v>18.8</v>
      </c>
    </row>
    <row r="729" spans="1:8" x14ac:dyDescent="0.25">
      <c r="A729" s="1">
        <v>42224</v>
      </c>
      <c r="B729">
        <v>33.1</v>
      </c>
      <c r="C729">
        <v>28.3</v>
      </c>
      <c r="D729">
        <v>30.4</v>
      </c>
      <c r="E729">
        <v>85</v>
      </c>
      <c r="F729">
        <v>38.700000000000003</v>
      </c>
      <c r="G729">
        <v>69.599999999999994</v>
      </c>
      <c r="H729">
        <v>20.8</v>
      </c>
    </row>
    <row r="730" spans="1:8" x14ac:dyDescent="0.25">
      <c r="A730" s="1">
        <v>42223</v>
      </c>
      <c r="B730">
        <v>34.200000000000003</v>
      </c>
      <c r="C730">
        <v>28</v>
      </c>
      <c r="D730">
        <v>30.2</v>
      </c>
      <c r="E730">
        <v>88.3</v>
      </c>
      <c r="F730">
        <v>45.5</v>
      </c>
      <c r="G730">
        <v>75.7</v>
      </c>
      <c r="H730">
        <v>24</v>
      </c>
    </row>
    <row r="731" spans="1:8" x14ac:dyDescent="0.25">
      <c r="A731" s="1">
        <v>42222</v>
      </c>
      <c r="B731">
        <v>32</v>
      </c>
      <c r="C731">
        <v>27.5</v>
      </c>
      <c r="D731">
        <v>29.2</v>
      </c>
      <c r="E731">
        <v>88.2</v>
      </c>
      <c r="F731">
        <v>65.900000000000006</v>
      </c>
      <c r="G731">
        <v>79.900000000000006</v>
      </c>
      <c r="H731">
        <v>19.5</v>
      </c>
    </row>
    <row r="732" spans="1:8" x14ac:dyDescent="0.25">
      <c r="A732" s="1">
        <v>42221</v>
      </c>
      <c r="B732">
        <v>31.7</v>
      </c>
      <c r="C732">
        <v>25.3</v>
      </c>
      <c r="D732">
        <v>28.3</v>
      </c>
      <c r="E732">
        <v>84</v>
      </c>
      <c r="F732">
        <v>64.900000000000006</v>
      </c>
      <c r="G732">
        <v>76.3</v>
      </c>
      <c r="H732">
        <v>23.7</v>
      </c>
    </row>
    <row r="733" spans="1:8" x14ac:dyDescent="0.25">
      <c r="A733" s="1">
        <v>42220</v>
      </c>
      <c r="B733">
        <v>31.6</v>
      </c>
      <c r="C733">
        <v>25.5</v>
      </c>
      <c r="D733">
        <v>28.2</v>
      </c>
      <c r="E733">
        <v>88.4</v>
      </c>
      <c r="F733">
        <v>55.8</v>
      </c>
      <c r="G733">
        <v>75.900000000000006</v>
      </c>
      <c r="H733">
        <v>25</v>
      </c>
    </row>
    <row r="734" spans="1:8" x14ac:dyDescent="0.25">
      <c r="A734" s="1">
        <v>42219</v>
      </c>
      <c r="B734">
        <v>40.1</v>
      </c>
      <c r="C734">
        <v>25.9</v>
      </c>
      <c r="D734">
        <v>31</v>
      </c>
      <c r="E734">
        <v>83.7</v>
      </c>
      <c r="F734">
        <v>18.5</v>
      </c>
      <c r="G734">
        <v>52.8</v>
      </c>
      <c r="H734">
        <v>25.9</v>
      </c>
    </row>
    <row r="735" spans="1:8" x14ac:dyDescent="0.25">
      <c r="A735" s="1">
        <v>42218</v>
      </c>
      <c r="B735">
        <v>34.9</v>
      </c>
      <c r="C735">
        <v>27</v>
      </c>
      <c r="D735">
        <v>30.2</v>
      </c>
      <c r="E735">
        <v>70.900000000000006</v>
      </c>
      <c r="F735">
        <v>43</v>
      </c>
      <c r="G735">
        <v>56.5</v>
      </c>
      <c r="H735">
        <v>25.5</v>
      </c>
    </row>
    <row r="736" spans="1:8" x14ac:dyDescent="0.25">
      <c r="A736" s="1">
        <v>42217</v>
      </c>
      <c r="B736">
        <v>30.9</v>
      </c>
      <c r="C736">
        <v>22.8</v>
      </c>
      <c r="D736">
        <v>27.4</v>
      </c>
      <c r="E736">
        <v>89.7</v>
      </c>
      <c r="F736">
        <v>62.3</v>
      </c>
      <c r="G736">
        <v>74.900000000000006</v>
      </c>
      <c r="H736">
        <v>26.3</v>
      </c>
    </row>
    <row r="737" spans="1:8" x14ac:dyDescent="0.25">
      <c r="A737" s="1">
        <v>42216</v>
      </c>
      <c r="B737">
        <v>31.3</v>
      </c>
      <c r="C737">
        <v>25.3</v>
      </c>
      <c r="D737">
        <v>28.4</v>
      </c>
      <c r="E737">
        <v>83.5</v>
      </c>
      <c r="F737">
        <v>59.2</v>
      </c>
      <c r="G737">
        <v>74.599999999999994</v>
      </c>
      <c r="H737">
        <v>16.7</v>
      </c>
    </row>
    <row r="738" spans="1:8" x14ac:dyDescent="0.25">
      <c r="A738" s="1">
        <v>42215</v>
      </c>
      <c r="B738">
        <v>31.4</v>
      </c>
      <c r="C738">
        <v>25</v>
      </c>
      <c r="D738">
        <v>28.3</v>
      </c>
      <c r="E738">
        <v>87.7</v>
      </c>
      <c r="F738">
        <v>63.5</v>
      </c>
      <c r="G738">
        <v>76.599999999999994</v>
      </c>
      <c r="H738">
        <v>25.9</v>
      </c>
    </row>
    <row r="739" spans="1:8" x14ac:dyDescent="0.25">
      <c r="A739" s="1">
        <v>42214</v>
      </c>
      <c r="B739">
        <v>31.6</v>
      </c>
      <c r="C739">
        <v>26.2</v>
      </c>
      <c r="D739">
        <v>28.6</v>
      </c>
      <c r="E739">
        <v>90.3</v>
      </c>
      <c r="F739">
        <v>64.5</v>
      </c>
      <c r="G739">
        <v>79.599999999999994</v>
      </c>
      <c r="H739">
        <v>24.6</v>
      </c>
    </row>
    <row r="740" spans="1:8" x14ac:dyDescent="0.25">
      <c r="A740" s="1">
        <v>42213</v>
      </c>
      <c r="B740">
        <v>33</v>
      </c>
      <c r="C740">
        <v>23.4</v>
      </c>
      <c r="D740">
        <v>28.2</v>
      </c>
      <c r="E740">
        <v>89.9</v>
      </c>
      <c r="F740">
        <v>54</v>
      </c>
      <c r="G740">
        <v>78.2</v>
      </c>
      <c r="H740">
        <v>25.9</v>
      </c>
    </row>
    <row r="741" spans="1:8" x14ac:dyDescent="0.25">
      <c r="A741" s="1">
        <v>42212</v>
      </c>
      <c r="B741">
        <v>30.3</v>
      </c>
      <c r="C741">
        <v>25.3</v>
      </c>
      <c r="D741">
        <v>27.5</v>
      </c>
      <c r="E741">
        <v>91.1</v>
      </c>
      <c r="F741">
        <v>59.3</v>
      </c>
      <c r="G741">
        <v>79.2</v>
      </c>
      <c r="H741">
        <v>26.7</v>
      </c>
    </row>
    <row r="742" spans="1:8" x14ac:dyDescent="0.25">
      <c r="A742" s="1">
        <v>42211</v>
      </c>
      <c r="B742">
        <v>32.6</v>
      </c>
      <c r="C742">
        <v>26.1</v>
      </c>
      <c r="D742">
        <v>28.8</v>
      </c>
      <c r="E742">
        <v>87.2</v>
      </c>
      <c r="F742">
        <v>52.7</v>
      </c>
      <c r="G742">
        <v>73.900000000000006</v>
      </c>
      <c r="H742">
        <v>26.7</v>
      </c>
    </row>
    <row r="743" spans="1:8" x14ac:dyDescent="0.25">
      <c r="A743" s="1">
        <v>42210</v>
      </c>
      <c r="B743">
        <v>32.4</v>
      </c>
      <c r="C743">
        <v>25.1</v>
      </c>
      <c r="D743">
        <v>28.2</v>
      </c>
      <c r="E743">
        <v>89.9</v>
      </c>
      <c r="F743">
        <v>54.4</v>
      </c>
      <c r="G743">
        <v>75.2</v>
      </c>
      <c r="H743">
        <v>27.2</v>
      </c>
    </row>
    <row r="744" spans="1:8" x14ac:dyDescent="0.25">
      <c r="A744" s="1">
        <v>42209</v>
      </c>
      <c r="B744">
        <v>30.8</v>
      </c>
      <c r="C744">
        <v>25.8</v>
      </c>
      <c r="D744">
        <v>28.3</v>
      </c>
      <c r="E744">
        <v>85.9</v>
      </c>
      <c r="F744">
        <v>59.1</v>
      </c>
      <c r="G744">
        <v>74.5</v>
      </c>
      <c r="H744">
        <v>26.2</v>
      </c>
    </row>
    <row r="745" spans="1:8" x14ac:dyDescent="0.25">
      <c r="A745" s="1">
        <v>42208</v>
      </c>
      <c r="B745">
        <v>33</v>
      </c>
      <c r="C745">
        <v>25.5</v>
      </c>
      <c r="D745">
        <v>28.9</v>
      </c>
      <c r="E745">
        <v>83.5</v>
      </c>
      <c r="F745">
        <v>41.3</v>
      </c>
      <c r="G745">
        <v>70.3</v>
      </c>
      <c r="H745">
        <v>26.5</v>
      </c>
    </row>
    <row r="746" spans="1:8" x14ac:dyDescent="0.25">
      <c r="A746" s="1">
        <v>42207</v>
      </c>
      <c r="B746">
        <v>31.8</v>
      </c>
      <c r="C746">
        <v>24.8</v>
      </c>
      <c r="D746">
        <v>28.3</v>
      </c>
      <c r="E746">
        <v>91.9</v>
      </c>
      <c r="F746">
        <v>55.8</v>
      </c>
      <c r="G746">
        <v>74.599999999999994</v>
      </c>
      <c r="H746">
        <v>26.4</v>
      </c>
    </row>
    <row r="747" spans="1:8" x14ac:dyDescent="0.25">
      <c r="A747" s="1">
        <v>42206</v>
      </c>
      <c r="B747">
        <v>31</v>
      </c>
      <c r="C747">
        <v>25</v>
      </c>
      <c r="D747">
        <v>28</v>
      </c>
      <c r="E747">
        <v>88.5</v>
      </c>
      <c r="F747">
        <v>66.5</v>
      </c>
      <c r="G747">
        <v>77.900000000000006</v>
      </c>
      <c r="H747">
        <v>26.9</v>
      </c>
    </row>
    <row r="748" spans="1:8" x14ac:dyDescent="0.25">
      <c r="A748" s="1">
        <v>42205</v>
      </c>
      <c r="B748">
        <v>31.1</v>
      </c>
      <c r="C748">
        <v>25.3</v>
      </c>
      <c r="D748">
        <v>28</v>
      </c>
      <c r="E748">
        <v>88.3</v>
      </c>
      <c r="F748">
        <v>62.3</v>
      </c>
      <c r="G748">
        <v>77.5</v>
      </c>
      <c r="H748">
        <v>27.1</v>
      </c>
    </row>
    <row r="749" spans="1:8" x14ac:dyDescent="0.25">
      <c r="A749" s="1">
        <v>42204</v>
      </c>
      <c r="B749">
        <v>30.6</v>
      </c>
      <c r="C749">
        <v>23.7</v>
      </c>
      <c r="D749">
        <v>27.7</v>
      </c>
      <c r="E749">
        <v>86.2</v>
      </c>
      <c r="F749">
        <v>61.5</v>
      </c>
      <c r="G749">
        <v>74.400000000000006</v>
      </c>
      <c r="H749">
        <v>26.9</v>
      </c>
    </row>
    <row r="750" spans="1:8" x14ac:dyDescent="0.25">
      <c r="A750" s="1">
        <v>42203</v>
      </c>
      <c r="B750">
        <v>31</v>
      </c>
      <c r="C750">
        <v>25.4</v>
      </c>
      <c r="D750">
        <v>28.4</v>
      </c>
      <c r="E750">
        <v>82.8</v>
      </c>
      <c r="F750">
        <v>43.5</v>
      </c>
      <c r="G750">
        <v>69.099999999999994</v>
      </c>
      <c r="H750">
        <v>26.8</v>
      </c>
    </row>
    <row r="751" spans="1:8" x14ac:dyDescent="0.25">
      <c r="A751" s="1">
        <v>42202</v>
      </c>
      <c r="B751">
        <v>37.299999999999997</v>
      </c>
      <c r="C751">
        <v>24</v>
      </c>
      <c r="D751">
        <v>30.1</v>
      </c>
      <c r="E751">
        <v>85</v>
      </c>
      <c r="F751">
        <v>24.2</v>
      </c>
      <c r="G751">
        <v>50.8</v>
      </c>
      <c r="H751">
        <v>26.6</v>
      </c>
    </row>
    <row r="752" spans="1:8" x14ac:dyDescent="0.25">
      <c r="A752" s="1">
        <v>42201</v>
      </c>
      <c r="B752">
        <v>34.299999999999997</v>
      </c>
      <c r="C752">
        <v>24.3</v>
      </c>
      <c r="D752">
        <v>29.7</v>
      </c>
      <c r="E752">
        <v>69.2</v>
      </c>
      <c r="F752">
        <v>26.3</v>
      </c>
      <c r="G752">
        <v>51</v>
      </c>
      <c r="H752">
        <v>27.8</v>
      </c>
    </row>
    <row r="753" spans="1:8" x14ac:dyDescent="0.25">
      <c r="A753" s="1">
        <v>42200</v>
      </c>
      <c r="B753">
        <v>32.1</v>
      </c>
      <c r="C753">
        <v>23.4</v>
      </c>
      <c r="D753">
        <v>27.9</v>
      </c>
      <c r="E753">
        <v>89.1</v>
      </c>
      <c r="F753">
        <v>44.1</v>
      </c>
      <c r="G753">
        <v>70.599999999999994</v>
      </c>
      <c r="H753">
        <v>27.6</v>
      </c>
    </row>
    <row r="754" spans="1:8" x14ac:dyDescent="0.25">
      <c r="A754" s="1">
        <v>42199</v>
      </c>
      <c r="B754">
        <v>30.3</v>
      </c>
      <c r="C754">
        <v>23.5</v>
      </c>
      <c r="D754">
        <v>27.1</v>
      </c>
      <c r="E754">
        <v>90.8</v>
      </c>
      <c r="F754">
        <v>64.099999999999994</v>
      </c>
      <c r="G754">
        <v>78.7</v>
      </c>
      <c r="H754">
        <v>27.3</v>
      </c>
    </row>
    <row r="755" spans="1:8" x14ac:dyDescent="0.25">
      <c r="A755" s="1">
        <v>42198</v>
      </c>
      <c r="B755">
        <v>29.7</v>
      </c>
      <c r="C755">
        <v>22.8</v>
      </c>
      <c r="D755">
        <v>26.7</v>
      </c>
      <c r="E755">
        <v>87.5</v>
      </c>
      <c r="F755">
        <v>65.3</v>
      </c>
      <c r="G755">
        <v>78</v>
      </c>
      <c r="H755">
        <v>27.2</v>
      </c>
    </row>
    <row r="756" spans="1:8" x14ac:dyDescent="0.25">
      <c r="A756" s="1">
        <v>42197</v>
      </c>
      <c r="B756">
        <v>29.9</v>
      </c>
      <c r="C756">
        <v>24.6</v>
      </c>
      <c r="D756">
        <v>26.9</v>
      </c>
      <c r="E756">
        <v>83.2</v>
      </c>
      <c r="F756">
        <v>65.099999999999994</v>
      </c>
      <c r="G756">
        <v>76</v>
      </c>
      <c r="H756">
        <v>27.1</v>
      </c>
    </row>
    <row r="757" spans="1:8" x14ac:dyDescent="0.25">
      <c r="A757" s="1">
        <v>42196</v>
      </c>
      <c r="B757">
        <v>29.3</v>
      </c>
      <c r="C757">
        <v>23</v>
      </c>
      <c r="D757">
        <v>26.5</v>
      </c>
      <c r="E757">
        <v>91</v>
      </c>
      <c r="F757">
        <v>64.8</v>
      </c>
      <c r="G757">
        <v>77.400000000000006</v>
      </c>
      <c r="H757">
        <v>27.7</v>
      </c>
    </row>
    <row r="758" spans="1:8" x14ac:dyDescent="0.25">
      <c r="A758" s="1">
        <v>42195</v>
      </c>
      <c r="B758">
        <v>29.6</v>
      </c>
      <c r="C758">
        <v>23.4</v>
      </c>
      <c r="D758">
        <v>26.4</v>
      </c>
      <c r="E758">
        <v>89.2</v>
      </c>
      <c r="F758">
        <v>66.3</v>
      </c>
      <c r="G758">
        <v>78.400000000000006</v>
      </c>
      <c r="H758">
        <v>26.6</v>
      </c>
    </row>
    <row r="759" spans="1:8" x14ac:dyDescent="0.25">
      <c r="A759" s="1">
        <v>42194</v>
      </c>
      <c r="B759">
        <v>33.700000000000003</v>
      </c>
      <c r="C759">
        <v>23.4</v>
      </c>
      <c r="D759">
        <v>28</v>
      </c>
      <c r="E759">
        <v>88.7</v>
      </c>
      <c r="F759">
        <v>41.8</v>
      </c>
      <c r="G759">
        <v>67.8</v>
      </c>
      <c r="H759">
        <v>26.8</v>
      </c>
    </row>
    <row r="760" spans="1:8" x14ac:dyDescent="0.25">
      <c r="A760" s="1">
        <v>42193</v>
      </c>
      <c r="B760">
        <v>31.1</v>
      </c>
      <c r="C760">
        <v>21.6</v>
      </c>
      <c r="D760">
        <v>26.8</v>
      </c>
      <c r="E760">
        <v>88.1</v>
      </c>
      <c r="F760">
        <v>48.1</v>
      </c>
      <c r="G760">
        <v>69.5</v>
      </c>
      <c r="H760">
        <v>27.5</v>
      </c>
    </row>
    <row r="761" spans="1:8" x14ac:dyDescent="0.25">
      <c r="A761" s="1">
        <v>42192</v>
      </c>
      <c r="B761">
        <v>40.5</v>
      </c>
      <c r="C761">
        <v>22.8</v>
      </c>
      <c r="D761">
        <v>29.6</v>
      </c>
      <c r="E761">
        <v>81</v>
      </c>
      <c r="F761">
        <v>11.8</v>
      </c>
      <c r="G761">
        <v>44.3</v>
      </c>
      <c r="H761">
        <v>28.1</v>
      </c>
    </row>
    <row r="762" spans="1:8" x14ac:dyDescent="0.25">
      <c r="A762" s="1">
        <v>42191</v>
      </c>
      <c r="B762">
        <v>35.700000000000003</v>
      </c>
      <c r="C762">
        <v>24</v>
      </c>
      <c r="D762">
        <v>30.6</v>
      </c>
      <c r="E762">
        <v>83.4</v>
      </c>
      <c r="F762">
        <v>17.600000000000001</v>
      </c>
      <c r="G762">
        <v>47.4</v>
      </c>
      <c r="H762">
        <v>28.4</v>
      </c>
    </row>
    <row r="763" spans="1:8" x14ac:dyDescent="0.25">
      <c r="A763" s="1">
        <v>42190</v>
      </c>
      <c r="B763">
        <v>30.8</v>
      </c>
      <c r="C763">
        <v>23.6</v>
      </c>
      <c r="D763">
        <v>27</v>
      </c>
      <c r="E763">
        <v>89.8</v>
      </c>
      <c r="F763">
        <v>33.6</v>
      </c>
      <c r="G763">
        <v>74.5</v>
      </c>
      <c r="H763">
        <v>27.5</v>
      </c>
    </row>
    <row r="764" spans="1:8" x14ac:dyDescent="0.25">
      <c r="A764" s="1">
        <v>42189</v>
      </c>
      <c r="B764">
        <v>31.9</v>
      </c>
      <c r="C764">
        <v>22.8</v>
      </c>
      <c r="D764">
        <v>27</v>
      </c>
      <c r="E764">
        <v>92.7</v>
      </c>
      <c r="F764">
        <v>51.1</v>
      </c>
      <c r="G764">
        <v>72.7</v>
      </c>
      <c r="H764">
        <v>27.1</v>
      </c>
    </row>
    <row r="765" spans="1:8" x14ac:dyDescent="0.25">
      <c r="A765" s="1">
        <v>42188</v>
      </c>
      <c r="B765">
        <v>33.200000000000003</v>
      </c>
      <c r="C765">
        <v>24</v>
      </c>
      <c r="D765">
        <v>27.9</v>
      </c>
      <c r="E765">
        <v>86.6</v>
      </c>
      <c r="F765">
        <v>51.5</v>
      </c>
      <c r="G765">
        <v>71.3</v>
      </c>
      <c r="H765">
        <v>26.7</v>
      </c>
    </row>
    <row r="766" spans="1:8" x14ac:dyDescent="0.25">
      <c r="A766" s="1">
        <v>42187</v>
      </c>
      <c r="B766">
        <v>29.8</v>
      </c>
      <c r="C766">
        <v>23.4</v>
      </c>
      <c r="D766">
        <v>26.2</v>
      </c>
      <c r="E766">
        <v>87.8</v>
      </c>
      <c r="F766">
        <v>50.4</v>
      </c>
      <c r="G766">
        <v>71.400000000000006</v>
      </c>
      <c r="H766">
        <v>24.5</v>
      </c>
    </row>
    <row r="767" spans="1:8" x14ac:dyDescent="0.25">
      <c r="A767" s="1">
        <v>42186</v>
      </c>
      <c r="B767">
        <v>31.6</v>
      </c>
      <c r="C767">
        <v>23</v>
      </c>
      <c r="D767">
        <v>26.7</v>
      </c>
      <c r="E767">
        <v>87.9</v>
      </c>
      <c r="F767">
        <v>25.7</v>
      </c>
      <c r="G767">
        <v>70.2</v>
      </c>
      <c r="H767">
        <v>26.9</v>
      </c>
    </row>
    <row r="768" spans="1:8" x14ac:dyDescent="0.25">
      <c r="A768" s="1">
        <v>42185</v>
      </c>
      <c r="B768">
        <v>35.799999999999997</v>
      </c>
      <c r="C768">
        <v>23.2</v>
      </c>
      <c r="D768">
        <v>29.3</v>
      </c>
      <c r="E768">
        <v>86.2</v>
      </c>
      <c r="F768">
        <v>15.3</v>
      </c>
      <c r="G768">
        <v>47.1</v>
      </c>
      <c r="H768">
        <v>28.2</v>
      </c>
    </row>
    <row r="769" spans="1:8" x14ac:dyDescent="0.25">
      <c r="A769" s="1">
        <v>42184</v>
      </c>
      <c r="B769">
        <v>40.299999999999997</v>
      </c>
      <c r="C769">
        <v>19.899999999999999</v>
      </c>
      <c r="D769">
        <v>31.4</v>
      </c>
      <c r="E769">
        <v>80.599999999999994</v>
      </c>
      <c r="F769">
        <v>14.5</v>
      </c>
      <c r="G769">
        <v>33.799999999999997</v>
      </c>
      <c r="H769">
        <v>29.2</v>
      </c>
    </row>
    <row r="770" spans="1:8" x14ac:dyDescent="0.25">
      <c r="A770" s="1">
        <v>42183</v>
      </c>
      <c r="B770">
        <v>33.4</v>
      </c>
      <c r="C770">
        <v>20.2</v>
      </c>
      <c r="D770">
        <v>26.9</v>
      </c>
      <c r="E770">
        <v>81.599999999999994</v>
      </c>
      <c r="F770">
        <v>20.9</v>
      </c>
      <c r="G770">
        <v>46.7</v>
      </c>
      <c r="H770">
        <v>29.3</v>
      </c>
    </row>
    <row r="771" spans="1:8" x14ac:dyDescent="0.25">
      <c r="A771" s="1">
        <v>42182</v>
      </c>
      <c r="B771">
        <v>32.4</v>
      </c>
      <c r="C771">
        <v>18.8</v>
      </c>
      <c r="D771">
        <v>26</v>
      </c>
      <c r="E771">
        <v>78</v>
      </c>
      <c r="F771">
        <v>26.7</v>
      </c>
      <c r="G771">
        <v>45.7</v>
      </c>
      <c r="H771">
        <v>29.4</v>
      </c>
    </row>
    <row r="772" spans="1:8" x14ac:dyDescent="0.25">
      <c r="A772" s="1">
        <v>42181</v>
      </c>
      <c r="B772">
        <v>28.4</v>
      </c>
      <c r="C772">
        <v>20.399999999999999</v>
      </c>
      <c r="D772">
        <v>25</v>
      </c>
      <c r="E772">
        <v>73.3</v>
      </c>
      <c r="F772">
        <v>33.700000000000003</v>
      </c>
      <c r="G772">
        <v>51.7</v>
      </c>
      <c r="H772">
        <v>29.2</v>
      </c>
    </row>
    <row r="773" spans="1:8" x14ac:dyDescent="0.25">
      <c r="A773" s="1">
        <v>42180</v>
      </c>
      <c r="B773">
        <v>28</v>
      </c>
      <c r="C773">
        <v>21.4</v>
      </c>
      <c r="D773">
        <v>24.6</v>
      </c>
      <c r="E773">
        <v>82.7</v>
      </c>
      <c r="F773">
        <v>44.7</v>
      </c>
      <c r="G773">
        <v>68.2</v>
      </c>
      <c r="H773">
        <v>28.3</v>
      </c>
    </row>
    <row r="774" spans="1:8" x14ac:dyDescent="0.25">
      <c r="A774" s="1">
        <v>42179</v>
      </c>
      <c r="B774">
        <v>29.9</v>
      </c>
      <c r="C774">
        <v>22.6</v>
      </c>
      <c r="D774">
        <v>25.3</v>
      </c>
      <c r="E774">
        <v>86.7</v>
      </c>
      <c r="F774">
        <v>32.4</v>
      </c>
      <c r="G774">
        <v>62.8</v>
      </c>
      <c r="H774">
        <v>25.2</v>
      </c>
    </row>
    <row r="775" spans="1:8" x14ac:dyDescent="0.25">
      <c r="A775" s="1">
        <v>42178</v>
      </c>
      <c r="B775">
        <v>29</v>
      </c>
      <c r="C775">
        <v>18.3</v>
      </c>
      <c r="D775">
        <v>23.6</v>
      </c>
      <c r="E775">
        <v>88.7</v>
      </c>
      <c r="F775">
        <v>39.200000000000003</v>
      </c>
      <c r="G775">
        <v>69.099999999999994</v>
      </c>
      <c r="H775">
        <v>28</v>
      </c>
    </row>
    <row r="776" spans="1:8" x14ac:dyDescent="0.25">
      <c r="A776" s="1">
        <v>42177</v>
      </c>
      <c r="B776">
        <v>29.1</v>
      </c>
      <c r="C776">
        <v>20</v>
      </c>
      <c r="D776">
        <v>24.1</v>
      </c>
      <c r="E776">
        <v>85.6</v>
      </c>
      <c r="F776">
        <v>40.200000000000003</v>
      </c>
      <c r="G776">
        <v>62.2</v>
      </c>
      <c r="H776">
        <v>28.8</v>
      </c>
    </row>
    <row r="777" spans="1:8" x14ac:dyDescent="0.25">
      <c r="A777" s="1">
        <v>42176</v>
      </c>
      <c r="B777">
        <v>33.299999999999997</v>
      </c>
      <c r="C777">
        <v>20.7</v>
      </c>
      <c r="D777">
        <v>27.2</v>
      </c>
      <c r="E777">
        <v>73.900000000000006</v>
      </c>
      <c r="F777">
        <v>24</v>
      </c>
      <c r="G777">
        <v>42.8</v>
      </c>
      <c r="H777">
        <v>28.3</v>
      </c>
    </row>
    <row r="778" spans="1:8" x14ac:dyDescent="0.25">
      <c r="A778" s="1">
        <v>42175</v>
      </c>
      <c r="B778">
        <v>28.5</v>
      </c>
      <c r="C778">
        <v>16.7</v>
      </c>
      <c r="D778">
        <v>24</v>
      </c>
      <c r="E778">
        <v>74.3</v>
      </c>
      <c r="F778">
        <v>35</v>
      </c>
      <c r="G778">
        <v>51.8</v>
      </c>
      <c r="H778">
        <v>29.5</v>
      </c>
    </row>
    <row r="779" spans="1:8" x14ac:dyDescent="0.25">
      <c r="A779" s="1">
        <v>42174</v>
      </c>
      <c r="B779">
        <v>26.9</v>
      </c>
      <c r="C779">
        <v>16.3</v>
      </c>
      <c r="D779">
        <v>22.8</v>
      </c>
      <c r="E779">
        <v>73.7</v>
      </c>
      <c r="F779">
        <v>36.4</v>
      </c>
      <c r="G779">
        <v>55.6</v>
      </c>
      <c r="H779">
        <v>29.5</v>
      </c>
    </row>
    <row r="780" spans="1:8" x14ac:dyDescent="0.25">
      <c r="A780" s="1">
        <v>42173</v>
      </c>
      <c r="B780">
        <v>30.8</v>
      </c>
      <c r="C780">
        <v>19.7</v>
      </c>
      <c r="D780">
        <v>25</v>
      </c>
      <c r="E780">
        <v>69.7</v>
      </c>
      <c r="F780">
        <v>31</v>
      </c>
      <c r="G780">
        <v>46.3</v>
      </c>
      <c r="H780">
        <v>29.6</v>
      </c>
    </row>
    <row r="781" spans="1:8" x14ac:dyDescent="0.25">
      <c r="A781" s="1">
        <v>42172</v>
      </c>
      <c r="B781">
        <v>27.1</v>
      </c>
      <c r="C781">
        <v>15</v>
      </c>
      <c r="D781">
        <v>22.2</v>
      </c>
      <c r="E781">
        <v>91.4</v>
      </c>
      <c r="F781">
        <v>31.6</v>
      </c>
      <c r="G781">
        <v>57.4</v>
      </c>
      <c r="H781">
        <v>29.4</v>
      </c>
    </row>
    <row r="782" spans="1:8" x14ac:dyDescent="0.25">
      <c r="A782" s="1">
        <v>42171</v>
      </c>
      <c r="B782">
        <v>24.8</v>
      </c>
      <c r="C782">
        <v>15.7</v>
      </c>
      <c r="D782">
        <v>19.7</v>
      </c>
      <c r="E782">
        <v>88.1</v>
      </c>
      <c r="F782">
        <v>45.9</v>
      </c>
      <c r="G782">
        <v>72.8</v>
      </c>
      <c r="H782">
        <v>29.5</v>
      </c>
    </row>
    <row r="783" spans="1:8" x14ac:dyDescent="0.25">
      <c r="A783" s="1">
        <v>42170</v>
      </c>
      <c r="B783">
        <v>24.1</v>
      </c>
      <c r="C783">
        <v>14.7</v>
      </c>
      <c r="D783">
        <v>19.600000000000001</v>
      </c>
      <c r="E783">
        <v>87.2</v>
      </c>
      <c r="F783">
        <v>50.6</v>
      </c>
      <c r="G783">
        <v>67.5</v>
      </c>
      <c r="H783">
        <v>27.4</v>
      </c>
    </row>
    <row r="784" spans="1:8" x14ac:dyDescent="0.25">
      <c r="A784" s="1">
        <v>42169</v>
      </c>
      <c r="B784">
        <v>23.3</v>
      </c>
      <c r="C784">
        <v>16.2</v>
      </c>
      <c r="D784">
        <v>19.7</v>
      </c>
      <c r="E784">
        <v>81.099999999999994</v>
      </c>
      <c r="F784">
        <v>45.5</v>
      </c>
      <c r="G784">
        <v>63.5</v>
      </c>
      <c r="H784">
        <v>20.8</v>
      </c>
    </row>
    <row r="785" spans="1:8" x14ac:dyDescent="0.25">
      <c r="A785" s="1">
        <v>42168</v>
      </c>
      <c r="B785">
        <v>26.3</v>
      </c>
      <c r="C785">
        <v>17.7</v>
      </c>
      <c r="D785">
        <v>21.4</v>
      </c>
      <c r="E785">
        <v>75.7</v>
      </c>
      <c r="F785">
        <v>33.1</v>
      </c>
      <c r="G785">
        <v>55.7</v>
      </c>
      <c r="H785">
        <v>28.9</v>
      </c>
    </row>
    <row r="786" spans="1:8" x14ac:dyDescent="0.25">
      <c r="A786" s="1">
        <v>42167</v>
      </c>
      <c r="B786">
        <v>25.7</v>
      </c>
      <c r="C786">
        <v>17.8</v>
      </c>
      <c r="D786">
        <v>22.4</v>
      </c>
      <c r="E786">
        <v>91.3</v>
      </c>
      <c r="F786">
        <v>47.9</v>
      </c>
      <c r="G786">
        <v>67.5</v>
      </c>
      <c r="H786">
        <v>28.9</v>
      </c>
    </row>
    <row r="787" spans="1:8" x14ac:dyDescent="0.25">
      <c r="A787" s="1">
        <v>42166</v>
      </c>
      <c r="B787">
        <v>26.1</v>
      </c>
      <c r="C787">
        <v>18.899999999999999</v>
      </c>
      <c r="D787">
        <v>22.3</v>
      </c>
      <c r="E787">
        <v>92.5</v>
      </c>
      <c r="F787">
        <v>54.7</v>
      </c>
      <c r="G787">
        <v>77</v>
      </c>
      <c r="H787">
        <v>15.5</v>
      </c>
    </row>
    <row r="788" spans="1:8" x14ac:dyDescent="0.25">
      <c r="A788" s="1">
        <v>42165</v>
      </c>
      <c r="B788">
        <v>29.4</v>
      </c>
      <c r="C788">
        <v>18.399999999999999</v>
      </c>
      <c r="D788">
        <v>23.4</v>
      </c>
      <c r="E788">
        <v>82.4</v>
      </c>
      <c r="F788">
        <v>29.2</v>
      </c>
      <c r="G788">
        <v>63.3</v>
      </c>
      <c r="H788">
        <v>27.3</v>
      </c>
    </row>
    <row r="789" spans="1:8" x14ac:dyDescent="0.25">
      <c r="A789" s="1">
        <v>42164</v>
      </c>
      <c r="B789">
        <v>28.2</v>
      </c>
      <c r="C789">
        <v>19.600000000000001</v>
      </c>
      <c r="D789">
        <v>23.5</v>
      </c>
      <c r="E789">
        <v>75.599999999999994</v>
      </c>
      <c r="F789">
        <v>27.5</v>
      </c>
      <c r="G789">
        <v>57.9</v>
      </c>
      <c r="H789">
        <v>19.399999999999999</v>
      </c>
    </row>
    <row r="790" spans="1:8" x14ac:dyDescent="0.25">
      <c r="A790" s="1">
        <v>42163</v>
      </c>
      <c r="B790">
        <v>32.6</v>
      </c>
      <c r="C790">
        <v>21.2</v>
      </c>
      <c r="D790">
        <v>26.5</v>
      </c>
      <c r="E790">
        <v>54.3</v>
      </c>
      <c r="F790">
        <v>24.1</v>
      </c>
      <c r="G790">
        <v>34.5</v>
      </c>
      <c r="H790">
        <v>27.9</v>
      </c>
    </row>
    <row r="791" spans="1:8" x14ac:dyDescent="0.25">
      <c r="A791" s="1">
        <v>42162</v>
      </c>
      <c r="B791">
        <v>31.1</v>
      </c>
      <c r="C791">
        <v>20</v>
      </c>
      <c r="D791">
        <v>26.1</v>
      </c>
      <c r="E791">
        <v>52.7</v>
      </c>
      <c r="F791">
        <v>21.3</v>
      </c>
      <c r="G791">
        <v>32.200000000000003</v>
      </c>
      <c r="H791">
        <v>28.9</v>
      </c>
    </row>
    <row r="792" spans="1:8" x14ac:dyDescent="0.25">
      <c r="A792" s="1">
        <v>42161</v>
      </c>
      <c r="B792">
        <v>32.700000000000003</v>
      </c>
      <c r="C792">
        <v>19.5</v>
      </c>
      <c r="D792">
        <v>26.6</v>
      </c>
      <c r="E792">
        <v>86.7</v>
      </c>
      <c r="F792">
        <v>15.5</v>
      </c>
      <c r="G792">
        <v>38.299999999999997</v>
      </c>
      <c r="H792">
        <v>23</v>
      </c>
    </row>
    <row r="793" spans="1:8" x14ac:dyDescent="0.25">
      <c r="A793" s="1">
        <v>42160</v>
      </c>
      <c r="B793">
        <v>31.2</v>
      </c>
      <c r="C793">
        <v>19.399999999999999</v>
      </c>
      <c r="D793">
        <v>25.3</v>
      </c>
      <c r="E793">
        <v>69.2</v>
      </c>
      <c r="F793">
        <v>28.4</v>
      </c>
      <c r="G793">
        <v>47.9</v>
      </c>
      <c r="H793">
        <v>29</v>
      </c>
    </row>
    <row r="794" spans="1:8" x14ac:dyDescent="0.25">
      <c r="A794" s="1">
        <v>42159</v>
      </c>
      <c r="B794">
        <v>31.9</v>
      </c>
      <c r="C794">
        <v>20</v>
      </c>
      <c r="D794">
        <v>26.5</v>
      </c>
      <c r="E794">
        <v>60.1</v>
      </c>
      <c r="F794">
        <v>18.399999999999999</v>
      </c>
      <c r="G794">
        <v>33.299999999999997</v>
      </c>
      <c r="H794">
        <v>29.6</v>
      </c>
    </row>
    <row r="795" spans="1:8" x14ac:dyDescent="0.25">
      <c r="A795" s="1">
        <v>42158</v>
      </c>
      <c r="B795">
        <v>32.6</v>
      </c>
      <c r="C795">
        <v>20</v>
      </c>
      <c r="D795">
        <v>26.9</v>
      </c>
      <c r="E795">
        <v>47.4</v>
      </c>
      <c r="F795">
        <v>17.7</v>
      </c>
      <c r="G795">
        <v>29.9</v>
      </c>
      <c r="H795">
        <v>29.8</v>
      </c>
    </row>
    <row r="796" spans="1:8" x14ac:dyDescent="0.25">
      <c r="A796" s="1">
        <v>42157</v>
      </c>
      <c r="B796">
        <v>31.6</v>
      </c>
      <c r="C796">
        <v>17.7</v>
      </c>
      <c r="D796">
        <v>24.4</v>
      </c>
      <c r="E796">
        <v>87.8</v>
      </c>
      <c r="F796">
        <v>27.1</v>
      </c>
      <c r="G796">
        <v>50</v>
      </c>
      <c r="H796">
        <v>29.1</v>
      </c>
    </row>
    <row r="797" spans="1:8" x14ac:dyDescent="0.25">
      <c r="A797" s="1">
        <v>42156</v>
      </c>
      <c r="B797">
        <v>24.7</v>
      </c>
      <c r="C797">
        <v>18.7</v>
      </c>
      <c r="D797">
        <v>21.9</v>
      </c>
      <c r="E797">
        <v>85.5</v>
      </c>
      <c r="F797">
        <v>65.5</v>
      </c>
      <c r="G797">
        <v>78.400000000000006</v>
      </c>
      <c r="H797">
        <v>20.2</v>
      </c>
    </row>
    <row r="798" spans="1:8" x14ac:dyDescent="0.25">
      <c r="A798" s="1">
        <v>42155</v>
      </c>
      <c r="B798">
        <v>25.4</v>
      </c>
      <c r="C798">
        <v>19.399999999999999</v>
      </c>
      <c r="D798">
        <v>22.1</v>
      </c>
      <c r="E798">
        <v>87.4</v>
      </c>
      <c r="F798">
        <v>62</v>
      </c>
      <c r="G798">
        <v>76.7</v>
      </c>
      <c r="H798">
        <v>28.8</v>
      </c>
    </row>
    <row r="799" spans="1:8" x14ac:dyDescent="0.25">
      <c r="A799" s="1">
        <v>42154</v>
      </c>
      <c r="B799">
        <v>25.1</v>
      </c>
      <c r="C799">
        <v>17.3</v>
      </c>
      <c r="D799">
        <v>21.1</v>
      </c>
      <c r="E799">
        <v>88</v>
      </c>
      <c r="F799">
        <v>66.5</v>
      </c>
      <c r="G799">
        <v>79.3</v>
      </c>
      <c r="H799">
        <v>26</v>
      </c>
    </row>
    <row r="800" spans="1:8" x14ac:dyDescent="0.25">
      <c r="A800" s="1">
        <v>42153</v>
      </c>
      <c r="B800">
        <v>26.5</v>
      </c>
      <c r="C800">
        <v>18.7</v>
      </c>
      <c r="D800">
        <v>22.5</v>
      </c>
      <c r="E800">
        <v>86.4</v>
      </c>
      <c r="F800">
        <v>20.9</v>
      </c>
      <c r="G800">
        <v>52.8</v>
      </c>
      <c r="H800">
        <v>20.5</v>
      </c>
    </row>
    <row r="801" spans="1:8" x14ac:dyDescent="0.25">
      <c r="A801" s="1">
        <v>42152</v>
      </c>
      <c r="B801">
        <v>30.9</v>
      </c>
      <c r="C801">
        <v>19.5</v>
      </c>
      <c r="D801">
        <v>24.5</v>
      </c>
      <c r="E801">
        <v>68.8</v>
      </c>
      <c r="F801">
        <v>18.5</v>
      </c>
      <c r="G801">
        <v>39.5</v>
      </c>
      <c r="H801">
        <v>27.7</v>
      </c>
    </row>
    <row r="802" spans="1:8" x14ac:dyDescent="0.25">
      <c r="A802" s="1">
        <v>42151</v>
      </c>
      <c r="B802">
        <v>25</v>
      </c>
      <c r="C802">
        <v>15.3</v>
      </c>
      <c r="D802">
        <v>20.9</v>
      </c>
      <c r="E802">
        <v>87</v>
      </c>
      <c r="F802">
        <v>38.9</v>
      </c>
      <c r="G802">
        <v>66.599999999999994</v>
      </c>
      <c r="H802">
        <v>28.3</v>
      </c>
    </row>
    <row r="803" spans="1:8" x14ac:dyDescent="0.25">
      <c r="A803" s="1">
        <v>42150</v>
      </c>
      <c r="B803">
        <v>24.7</v>
      </c>
      <c r="C803">
        <v>15.9</v>
      </c>
      <c r="D803">
        <v>20.399999999999999</v>
      </c>
      <c r="E803">
        <v>78.2</v>
      </c>
      <c r="F803">
        <v>44.7</v>
      </c>
      <c r="G803">
        <v>63</v>
      </c>
      <c r="H803">
        <v>28.5</v>
      </c>
    </row>
    <row r="804" spans="1:8" x14ac:dyDescent="0.25">
      <c r="A804" s="1">
        <v>42149</v>
      </c>
      <c r="B804">
        <v>25.3</v>
      </c>
      <c r="C804">
        <v>16.100000000000001</v>
      </c>
      <c r="D804">
        <v>20.6</v>
      </c>
      <c r="E804">
        <v>80.5</v>
      </c>
      <c r="F804">
        <v>32.299999999999997</v>
      </c>
      <c r="G804">
        <v>52.4</v>
      </c>
      <c r="H804">
        <v>10.8</v>
      </c>
    </row>
    <row r="805" spans="1:8" x14ac:dyDescent="0.25">
      <c r="A805" s="1">
        <v>42148</v>
      </c>
      <c r="B805">
        <v>23.8</v>
      </c>
      <c r="C805">
        <v>16.899999999999999</v>
      </c>
      <c r="D805">
        <v>20.100000000000001</v>
      </c>
      <c r="E805">
        <v>64.400000000000006</v>
      </c>
      <c r="F805">
        <v>32.1</v>
      </c>
      <c r="G805">
        <v>51</v>
      </c>
      <c r="H805">
        <v>11.6</v>
      </c>
    </row>
    <row r="806" spans="1:8" x14ac:dyDescent="0.25">
      <c r="A806" s="1">
        <v>42147</v>
      </c>
      <c r="B806">
        <v>25.9</v>
      </c>
      <c r="C806">
        <v>16.100000000000001</v>
      </c>
      <c r="D806">
        <v>20.7</v>
      </c>
      <c r="E806">
        <v>64.400000000000006</v>
      </c>
      <c r="F806">
        <v>29.2</v>
      </c>
      <c r="G806">
        <v>52.4</v>
      </c>
      <c r="H806">
        <v>26.1</v>
      </c>
    </row>
    <row r="807" spans="1:8" x14ac:dyDescent="0.25">
      <c r="A807" s="1">
        <v>42146</v>
      </c>
      <c r="B807">
        <v>25.5</v>
      </c>
      <c r="C807">
        <v>16</v>
      </c>
      <c r="D807">
        <v>20.399999999999999</v>
      </c>
      <c r="E807">
        <v>75.5</v>
      </c>
      <c r="F807">
        <v>35.4</v>
      </c>
      <c r="G807">
        <v>57.3</v>
      </c>
      <c r="H807">
        <v>24.7</v>
      </c>
    </row>
    <row r="808" spans="1:8" x14ac:dyDescent="0.25">
      <c r="A808" s="1">
        <v>42145</v>
      </c>
      <c r="B808">
        <v>24.5</v>
      </c>
      <c r="C808">
        <v>17.100000000000001</v>
      </c>
      <c r="D808">
        <v>20.399999999999999</v>
      </c>
      <c r="E808">
        <v>74.7</v>
      </c>
      <c r="F808">
        <v>43.1</v>
      </c>
      <c r="G808">
        <v>60</v>
      </c>
      <c r="H808">
        <v>22.3</v>
      </c>
    </row>
    <row r="809" spans="1:8" x14ac:dyDescent="0.25">
      <c r="A809" s="1">
        <v>42144</v>
      </c>
      <c r="B809">
        <v>24.8</v>
      </c>
      <c r="C809">
        <v>19</v>
      </c>
      <c r="D809">
        <v>21</v>
      </c>
      <c r="E809">
        <v>75.7</v>
      </c>
      <c r="F809">
        <v>50.5</v>
      </c>
      <c r="G809">
        <v>64.900000000000006</v>
      </c>
      <c r="H809">
        <v>12.2</v>
      </c>
    </row>
    <row r="810" spans="1:8" x14ac:dyDescent="0.25">
      <c r="A810" s="1">
        <v>42143</v>
      </c>
      <c r="B810">
        <v>26.3</v>
      </c>
      <c r="C810">
        <v>17.3</v>
      </c>
      <c r="D810">
        <v>21.7</v>
      </c>
      <c r="E810">
        <v>87.4</v>
      </c>
      <c r="F810">
        <v>49.2</v>
      </c>
      <c r="G810">
        <v>71.400000000000006</v>
      </c>
      <c r="H810">
        <v>27.3</v>
      </c>
    </row>
    <row r="811" spans="1:8" x14ac:dyDescent="0.25">
      <c r="A811" s="1">
        <v>42142</v>
      </c>
      <c r="B811">
        <v>30.1</v>
      </c>
      <c r="C811">
        <v>17.100000000000001</v>
      </c>
      <c r="D811">
        <v>23.3</v>
      </c>
      <c r="E811">
        <v>86.9</v>
      </c>
      <c r="F811">
        <v>21.7</v>
      </c>
      <c r="G811">
        <v>47.1</v>
      </c>
      <c r="H811">
        <v>27.5</v>
      </c>
    </row>
    <row r="812" spans="1:8" x14ac:dyDescent="0.25">
      <c r="A812" s="1">
        <v>42141</v>
      </c>
      <c r="B812">
        <v>27.8</v>
      </c>
      <c r="C812">
        <v>17.399999999999999</v>
      </c>
      <c r="D812">
        <v>22.3</v>
      </c>
      <c r="E812">
        <v>59.1</v>
      </c>
      <c r="F812">
        <v>27.3</v>
      </c>
      <c r="G812">
        <v>42.8</v>
      </c>
      <c r="H812">
        <v>29.1</v>
      </c>
    </row>
    <row r="813" spans="1:8" x14ac:dyDescent="0.25">
      <c r="A813" s="1">
        <v>42140</v>
      </c>
      <c r="B813">
        <v>24.9</v>
      </c>
      <c r="C813">
        <v>16.3</v>
      </c>
      <c r="D813">
        <v>20.3</v>
      </c>
      <c r="E813">
        <v>83.5</v>
      </c>
      <c r="F813">
        <v>36.799999999999997</v>
      </c>
      <c r="G813">
        <v>65.3</v>
      </c>
      <c r="H813">
        <v>28.1</v>
      </c>
    </row>
    <row r="814" spans="1:8" x14ac:dyDescent="0.25">
      <c r="A814" s="1">
        <v>42139</v>
      </c>
      <c r="B814">
        <v>27.3</v>
      </c>
      <c r="C814">
        <v>16.899999999999999</v>
      </c>
      <c r="D814">
        <v>21.7</v>
      </c>
      <c r="E814">
        <v>87</v>
      </c>
      <c r="F814">
        <v>41.3</v>
      </c>
      <c r="G814">
        <v>68.900000000000006</v>
      </c>
      <c r="H814">
        <v>26.9</v>
      </c>
    </row>
    <row r="815" spans="1:8" x14ac:dyDescent="0.25">
      <c r="A815" s="1">
        <v>42138</v>
      </c>
      <c r="B815">
        <v>30</v>
      </c>
      <c r="C815">
        <v>15.7</v>
      </c>
      <c r="D815">
        <v>22.4</v>
      </c>
      <c r="E815">
        <v>90.1</v>
      </c>
      <c r="F815">
        <v>22.9</v>
      </c>
      <c r="G815">
        <v>67.400000000000006</v>
      </c>
      <c r="H815">
        <v>25.9</v>
      </c>
    </row>
    <row r="816" spans="1:8" x14ac:dyDescent="0.25">
      <c r="A816" s="1">
        <v>42137</v>
      </c>
      <c r="B816">
        <v>23.8</v>
      </c>
      <c r="C816">
        <v>15.5</v>
      </c>
      <c r="D816">
        <v>20.100000000000001</v>
      </c>
      <c r="E816">
        <v>94.3</v>
      </c>
      <c r="F816">
        <v>71.099999999999994</v>
      </c>
      <c r="G816">
        <v>80.5</v>
      </c>
      <c r="H816">
        <v>26.1</v>
      </c>
    </row>
    <row r="817" spans="1:8" x14ac:dyDescent="0.25">
      <c r="A817" s="1">
        <v>42136</v>
      </c>
      <c r="B817">
        <v>24.5</v>
      </c>
      <c r="C817">
        <v>13.9</v>
      </c>
      <c r="D817">
        <v>20</v>
      </c>
      <c r="E817">
        <v>90.4</v>
      </c>
      <c r="F817">
        <v>50.4</v>
      </c>
      <c r="G817">
        <v>70</v>
      </c>
      <c r="H817">
        <v>27.5</v>
      </c>
    </row>
    <row r="818" spans="1:8" x14ac:dyDescent="0.25">
      <c r="A818" s="1">
        <v>42135</v>
      </c>
      <c r="B818">
        <v>25.1</v>
      </c>
      <c r="C818">
        <v>15.8</v>
      </c>
      <c r="D818">
        <v>20.9</v>
      </c>
      <c r="E818">
        <v>86.8</v>
      </c>
      <c r="F818">
        <v>37.200000000000003</v>
      </c>
      <c r="G818">
        <v>66.099999999999994</v>
      </c>
      <c r="H818">
        <v>27.9</v>
      </c>
    </row>
    <row r="819" spans="1:8" x14ac:dyDescent="0.25">
      <c r="A819" s="1">
        <v>42134</v>
      </c>
      <c r="B819">
        <v>31.6</v>
      </c>
      <c r="C819">
        <v>19.399999999999999</v>
      </c>
      <c r="D819">
        <v>25.5</v>
      </c>
      <c r="E819">
        <v>73.099999999999994</v>
      </c>
      <c r="F819">
        <v>20.100000000000001</v>
      </c>
      <c r="G819">
        <v>37.299999999999997</v>
      </c>
      <c r="H819">
        <v>27</v>
      </c>
    </row>
    <row r="820" spans="1:8" x14ac:dyDescent="0.25">
      <c r="A820" s="1">
        <v>42133</v>
      </c>
      <c r="B820">
        <v>27.4</v>
      </c>
      <c r="C820">
        <v>13.9</v>
      </c>
      <c r="D820">
        <v>21.5</v>
      </c>
      <c r="E820">
        <v>94.7</v>
      </c>
      <c r="F820">
        <v>39.1</v>
      </c>
      <c r="G820">
        <v>66.3</v>
      </c>
      <c r="H820">
        <v>27</v>
      </c>
    </row>
    <row r="821" spans="1:8" x14ac:dyDescent="0.25">
      <c r="A821" s="1">
        <v>42132</v>
      </c>
      <c r="B821">
        <v>24.8</v>
      </c>
      <c r="C821">
        <v>14.9</v>
      </c>
      <c r="D821">
        <v>19.2</v>
      </c>
      <c r="E821">
        <v>96.6</v>
      </c>
      <c r="F821">
        <v>51</v>
      </c>
      <c r="G821">
        <v>80</v>
      </c>
      <c r="H821">
        <v>27.5</v>
      </c>
    </row>
    <row r="822" spans="1:8" x14ac:dyDescent="0.25">
      <c r="A822" s="1">
        <v>42131</v>
      </c>
      <c r="B822">
        <v>29.7</v>
      </c>
      <c r="C822">
        <v>13.5</v>
      </c>
      <c r="D822">
        <v>21.4</v>
      </c>
      <c r="E822">
        <v>94.4</v>
      </c>
      <c r="F822">
        <v>26</v>
      </c>
      <c r="G822">
        <v>59.1</v>
      </c>
      <c r="H822">
        <v>27.7</v>
      </c>
    </row>
    <row r="823" spans="1:8" x14ac:dyDescent="0.25">
      <c r="A823" s="1">
        <v>42130</v>
      </c>
      <c r="B823">
        <v>23.1</v>
      </c>
      <c r="C823">
        <v>14.7</v>
      </c>
      <c r="D823">
        <v>18.5</v>
      </c>
      <c r="E823">
        <v>92.3</v>
      </c>
      <c r="F823">
        <v>51.8</v>
      </c>
      <c r="G823">
        <v>79.599999999999994</v>
      </c>
      <c r="H823">
        <v>26.9</v>
      </c>
    </row>
    <row r="824" spans="1:8" x14ac:dyDescent="0.25">
      <c r="A824" s="1">
        <v>42129</v>
      </c>
      <c r="B824">
        <v>23.4</v>
      </c>
      <c r="C824">
        <v>16.399999999999999</v>
      </c>
      <c r="D824">
        <v>19.600000000000001</v>
      </c>
      <c r="E824">
        <v>87</v>
      </c>
      <c r="F824">
        <v>49.5</v>
      </c>
      <c r="G824">
        <v>73.2</v>
      </c>
      <c r="H824">
        <v>14.3</v>
      </c>
    </row>
    <row r="825" spans="1:8" x14ac:dyDescent="0.25">
      <c r="A825" s="1">
        <v>42128</v>
      </c>
      <c r="B825">
        <v>25.2</v>
      </c>
      <c r="C825">
        <v>17</v>
      </c>
      <c r="D825">
        <v>21.1</v>
      </c>
      <c r="E825">
        <v>92.8</v>
      </c>
      <c r="F825">
        <v>37.9</v>
      </c>
      <c r="G825">
        <v>70.8</v>
      </c>
      <c r="H825">
        <v>21.6</v>
      </c>
    </row>
    <row r="826" spans="1:8" x14ac:dyDescent="0.25">
      <c r="A826" s="1">
        <v>42127</v>
      </c>
      <c r="B826">
        <v>24.3</v>
      </c>
      <c r="C826">
        <v>14.2</v>
      </c>
      <c r="D826">
        <v>19.7</v>
      </c>
      <c r="E826">
        <v>90.9</v>
      </c>
      <c r="F826">
        <v>56.1</v>
      </c>
      <c r="G826">
        <v>75.2</v>
      </c>
      <c r="H826">
        <v>22.6</v>
      </c>
    </row>
    <row r="827" spans="1:8" x14ac:dyDescent="0.25">
      <c r="A827" s="1">
        <v>42126</v>
      </c>
      <c r="B827">
        <v>25.9</v>
      </c>
      <c r="C827">
        <v>14.1</v>
      </c>
      <c r="D827">
        <v>19.8</v>
      </c>
      <c r="E827">
        <v>93.6</v>
      </c>
      <c r="F827">
        <v>39.5</v>
      </c>
      <c r="G827">
        <v>70.400000000000006</v>
      </c>
      <c r="H827">
        <v>23.6</v>
      </c>
    </row>
    <row r="828" spans="1:8" x14ac:dyDescent="0.25">
      <c r="A828" s="1">
        <v>42125</v>
      </c>
      <c r="B828">
        <v>20.6</v>
      </c>
      <c r="C828">
        <v>15.1</v>
      </c>
      <c r="D828">
        <v>17.3</v>
      </c>
      <c r="E828">
        <v>96.8</v>
      </c>
      <c r="F828">
        <v>64.599999999999994</v>
      </c>
      <c r="G828">
        <v>87.2</v>
      </c>
      <c r="H828">
        <v>21.7</v>
      </c>
    </row>
    <row r="829" spans="1:8" x14ac:dyDescent="0.25">
      <c r="A829" s="1">
        <v>42124</v>
      </c>
      <c r="B829">
        <v>21.7</v>
      </c>
      <c r="C829">
        <v>13.2</v>
      </c>
      <c r="D829">
        <v>17.899999999999999</v>
      </c>
      <c r="E829">
        <v>94</v>
      </c>
      <c r="F829">
        <v>59.7</v>
      </c>
      <c r="G829">
        <v>80.900000000000006</v>
      </c>
      <c r="H829">
        <v>25</v>
      </c>
    </row>
    <row r="830" spans="1:8" x14ac:dyDescent="0.25">
      <c r="A830" s="1">
        <v>42123</v>
      </c>
      <c r="B830">
        <v>21</v>
      </c>
      <c r="C830">
        <v>13.9</v>
      </c>
      <c r="D830">
        <v>17.2</v>
      </c>
      <c r="E830">
        <v>95.4</v>
      </c>
      <c r="F830">
        <v>69.5</v>
      </c>
      <c r="G830">
        <v>85.1</v>
      </c>
      <c r="H830">
        <v>25.6</v>
      </c>
    </row>
    <row r="831" spans="1:8" x14ac:dyDescent="0.25">
      <c r="A831" s="1">
        <v>42122</v>
      </c>
      <c r="B831">
        <v>21.4</v>
      </c>
      <c r="C831">
        <v>12.7</v>
      </c>
      <c r="D831">
        <v>17.5</v>
      </c>
      <c r="E831">
        <v>93.2</v>
      </c>
      <c r="F831">
        <v>42.4</v>
      </c>
      <c r="G831">
        <v>78</v>
      </c>
      <c r="H831">
        <v>26.4</v>
      </c>
    </row>
    <row r="832" spans="1:8" x14ac:dyDescent="0.25">
      <c r="A832" s="1">
        <v>42121</v>
      </c>
      <c r="B832">
        <v>23</v>
      </c>
      <c r="C832">
        <v>13.7</v>
      </c>
      <c r="D832">
        <v>17.899999999999999</v>
      </c>
      <c r="E832">
        <v>89.6</v>
      </c>
      <c r="F832">
        <v>42.7</v>
      </c>
      <c r="G832">
        <v>68.900000000000006</v>
      </c>
      <c r="H832">
        <v>26.8</v>
      </c>
    </row>
    <row r="833" spans="1:8" x14ac:dyDescent="0.25">
      <c r="A833" s="1">
        <v>42120</v>
      </c>
      <c r="B833">
        <v>23.6</v>
      </c>
      <c r="C833">
        <v>16.100000000000001</v>
      </c>
      <c r="D833">
        <v>18.899999999999999</v>
      </c>
      <c r="E833">
        <v>95.4</v>
      </c>
      <c r="F833">
        <v>50.1</v>
      </c>
      <c r="G833">
        <v>76.400000000000006</v>
      </c>
      <c r="H833">
        <v>24.4</v>
      </c>
    </row>
    <row r="834" spans="1:8" x14ac:dyDescent="0.25">
      <c r="A834" s="1">
        <v>42119</v>
      </c>
      <c r="B834">
        <v>20</v>
      </c>
      <c r="C834">
        <v>14.8</v>
      </c>
      <c r="D834">
        <v>17.5</v>
      </c>
      <c r="E834">
        <v>96.6</v>
      </c>
      <c r="F834">
        <v>75.599999999999994</v>
      </c>
      <c r="G834">
        <v>85.4</v>
      </c>
      <c r="H834">
        <v>14.6</v>
      </c>
    </row>
    <row r="835" spans="1:8" x14ac:dyDescent="0.25">
      <c r="A835" s="1">
        <v>42118</v>
      </c>
      <c r="B835">
        <v>18.600000000000001</v>
      </c>
      <c r="C835">
        <v>15.1</v>
      </c>
      <c r="D835">
        <v>16.399999999999999</v>
      </c>
      <c r="E835">
        <v>96.8</v>
      </c>
      <c r="F835">
        <v>75.8</v>
      </c>
      <c r="G835">
        <v>88.3</v>
      </c>
      <c r="H835">
        <v>12.5</v>
      </c>
    </row>
    <row r="836" spans="1:8" x14ac:dyDescent="0.25">
      <c r="A836" s="1">
        <v>42117</v>
      </c>
      <c r="B836">
        <v>20.8</v>
      </c>
      <c r="C836">
        <v>13.9</v>
      </c>
      <c r="D836">
        <v>17.5</v>
      </c>
      <c r="E836">
        <v>93.3</v>
      </c>
      <c r="F836">
        <v>67.3</v>
      </c>
      <c r="G836">
        <v>81</v>
      </c>
      <c r="H836">
        <v>24.9</v>
      </c>
    </row>
    <row r="837" spans="1:8" x14ac:dyDescent="0.25">
      <c r="A837" s="1">
        <v>42116</v>
      </c>
      <c r="B837">
        <v>21.1</v>
      </c>
      <c r="C837">
        <v>16.5</v>
      </c>
      <c r="D837">
        <v>18.3</v>
      </c>
      <c r="E837">
        <v>90.2</v>
      </c>
      <c r="F837">
        <v>49.7</v>
      </c>
      <c r="G837">
        <v>67.900000000000006</v>
      </c>
      <c r="H837">
        <v>24</v>
      </c>
    </row>
    <row r="838" spans="1:8" x14ac:dyDescent="0.25">
      <c r="A838" s="1">
        <v>42115</v>
      </c>
      <c r="B838">
        <v>25.6</v>
      </c>
      <c r="C838">
        <v>16.3</v>
      </c>
      <c r="D838">
        <v>19.7</v>
      </c>
      <c r="E838">
        <v>72.400000000000006</v>
      </c>
      <c r="F838">
        <v>30.6</v>
      </c>
      <c r="G838">
        <v>46.6</v>
      </c>
      <c r="H838">
        <v>20</v>
      </c>
    </row>
    <row r="839" spans="1:8" x14ac:dyDescent="0.25">
      <c r="A839" s="1">
        <v>42114</v>
      </c>
      <c r="B839">
        <v>25.2</v>
      </c>
      <c r="C839">
        <v>13.5</v>
      </c>
      <c r="D839">
        <v>19.2</v>
      </c>
      <c r="E839">
        <v>94.8</v>
      </c>
      <c r="F839">
        <v>30.5</v>
      </c>
      <c r="G839">
        <v>55.6</v>
      </c>
      <c r="H839">
        <v>26.3</v>
      </c>
    </row>
    <row r="840" spans="1:8" x14ac:dyDescent="0.25">
      <c r="A840" s="1">
        <v>42113</v>
      </c>
      <c r="B840">
        <v>21</v>
      </c>
      <c r="C840">
        <v>12.9</v>
      </c>
      <c r="D840">
        <v>16.899999999999999</v>
      </c>
      <c r="E840">
        <v>97.2</v>
      </c>
      <c r="F840">
        <v>61.1</v>
      </c>
      <c r="G840">
        <v>82.3</v>
      </c>
      <c r="H840">
        <v>24.7</v>
      </c>
    </row>
    <row r="841" spans="1:8" x14ac:dyDescent="0.25">
      <c r="A841" s="1">
        <v>42112</v>
      </c>
      <c r="B841">
        <v>20.6</v>
      </c>
      <c r="C841">
        <v>11.8</v>
      </c>
      <c r="D841">
        <v>16.600000000000001</v>
      </c>
      <c r="E841">
        <v>95.1</v>
      </c>
      <c r="F841">
        <v>62.8</v>
      </c>
      <c r="G841">
        <v>82.4</v>
      </c>
      <c r="H841">
        <v>23.1</v>
      </c>
    </row>
    <row r="842" spans="1:8" x14ac:dyDescent="0.25">
      <c r="A842" s="1">
        <v>42111</v>
      </c>
      <c r="B842">
        <v>21.5</v>
      </c>
      <c r="C842">
        <v>11.9</v>
      </c>
      <c r="D842">
        <v>16.100000000000001</v>
      </c>
      <c r="E842">
        <v>99</v>
      </c>
      <c r="F842">
        <v>60</v>
      </c>
      <c r="G842">
        <v>87.5</v>
      </c>
      <c r="H842">
        <v>24.8</v>
      </c>
    </row>
    <row r="843" spans="1:8" x14ac:dyDescent="0.25">
      <c r="A843" s="1">
        <v>42110</v>
      </c>
      <c r="B843">
        <v>20.399999999999999</v>
      </c>
      <c r="C843">
        <v>13.4</v>
      </c>
      <c r="D843">
        <v>16.899999999999999</v>
      </c>
      <c r="E843">
        <v>99.8</v>
      </c>
      <c r="F843">
        <v>66.099999999999994</v>
      </c>
      <c r="G843">
        <v>85.3</v>
      </c>
      <c r="H843">
        <v>23.8</v>
      </c>
    </row>
    <row r="844" spans="1:8" x14ac:dyDescent="0.25">
      <c r="A844" s="1">
        <v>42109</v>
      </c>
      <c r="B844">
        <v>19.7</v>
      </c>
      <c r="C844">
        <v>13.8</v>
      </c>
      <c r="D844">
        <v>16</v>
      </c>
      <c r="E844">
        <v>99.7</v>
      </c>
      <c r="F844">
        <v>53.1</v>
      </c>
      <c r="G844">
        <v>89.4</v>
      </c>
      <c r="H844">
        <v>2.7</v>
      </c>
    </row>
    <row r="845" spans="1:8" x14ac:dyDescent="0.25">
      <c r="A845" s="1">
        <v>42108</v>
      </c>
      <c r="B845">
        <v>27.5</v>
      </c>
      <c r="C845">
        <v>16.8</v>
      </c>
      <c r="D845">
        <v>23.8</v>
      </c>
      <c r="E845">
        <v>80.400000000000006</v>
      </c>
      <c r="F845">
        <v>17.100000000000001</v>
      </c>
      <c r="G845">
        <v>28.5</v>
      </c>
      <c r="H845">
        <v>19.899999999999999</v>
      </c>
    </row>
    <row r="846" spans="1:8" x14ac:dyDescent="0.25">
      <c r="A846" s="1">
        <v>42107</v>
      </c>
      <c r="B846">
        <v>26.7</v>
      </c>
      <c r="C846">
        <v>17.899999999999999</v>
      </c>
      <c r="D846">
        <v>22.3</v>
      </c>
      <c r="E846">
        <v>49</v>
      </c>
      <c r="F846">
        <v>23.5</v>
      </c>
      <c r="G846">
        <v>36.200000000000003</v>
      </c>
      <c r="H846">
        <v>21.7</v>
      </c>
    </row>
    <row r="847" spans="1:8" x14ac:dyDescent="0.25">
      <c r="A847" s="1">
        <v>42106</v>
      </c>
      <c r="B847">
        <v>22.2</v>
      </c>
      <c r="C847">
        <v>13.3</v>
      </c>
      <c r="D847">
        <v>18.399999999999999</v>
      </c>
      <c r="E847">
        <v>92.2</v>
      </c>
      <c r="F847">
        <v>30.3</v>
      </c>
      <c r="G847">
        <v>58.3</v>
      </c>
      <c r="H847">
        <v>20.399999999999999</v>
      </c>
    </row>
    <row r="848" spans="1:8" x14ac:dyDescent="0.25">
      <c r="A848" s="1">
        <v>42105</v>
      </c>
      <c r="B848">
        <v>18</v>
      </c>
      <c r="C848">
        <v>13.6</v>
      </c>
      <c r="D848">
        <v>15.1</v>
      </c>
      <c r="E848">
        <v>98.4</v>
      </c>
      <c r="F848">
        <v>65.3</v>
      </c>
      <c r="G848">
        <v>83.7</v>
      </c>
      <c r="H848">
        <v>7.3</v>
      </c>
    </row>
    <row r="849" spans="1:8" x14ac:dyDescent="0.25">
      <c r="A849" s="1">
        <v>42104</v>
      </c>
      <c r="B849">
        <v>22</v>
      </c>
      <c r="C849">
        <v>11.6</v>
      </c>
      <c r="D849">
        <v>16.2</v>
      </c>
      <c r="E849">
        <v>77.5</v>
      </c>
      <c r="F849">
        <v>43.7</v>
      </c>
      <c r="G849">
        <v>62.6</v>
      </c>
      <c r="H849">
        <v>23.2</v>
      </c>
    </row>
    <row r="850" spans="1:8" x14ac:dyDescent="0.25">
      <c r="A850" s="1">
        <v>42103</v>
      </c>
      <c r="B850">
        <v>21.2</v>
      </c>
      <c r="C850">
        <v>11.7</v>
      </c>
      <c r="D850">
        <v>16.5</v>
      </c>
      <c r="E850">
        <v>83.4</v>
      </c>
      <c r="F850">
        <v>42</v>
      </c>
      <c r="G850">
        <v>54.8</v>
      </c>
      <c r="H850">
        <v>17.8</v>
      </c>
    </row>
    <row r="851" spans="1:8" x14ac:dyDescent="0.25">
      <c r="A851" s="1">
        <v>42102</v>
      </c>
      <c r="B851">
        <v>18.600000000000001</v>
      </c>
      <c r="C851">
        <v>14.5</v>
      </c>
      <c r="D851">
        <v>16.2</v>
      </c>
      <c r="E851">
        <v>59.5</v>
      </c>
      <c r="F851">
        <v>38.5</v>
      </c>
      <c r="G851">
        <v>47.9</v>
      </c>
      <c r="H851">
        <v>18</v>
      </c>
    </row>
    <row r="852" spans="1:8" x14ac:dyDescent="0.25">
      <c r="A852" s="1">
        <v>42101</v>
      </c>
      <c r="B852">
        <v>17.600000000000001</v>
      </c>
      <c r="C852">
        <v>14.5</v>
      </c>
      <c r="D852">
        <v>15.5</v>
      </c>
      <c r="E852">
        <v>60.8</v>
      </c>
      <c r="F852">
        <v>43.6</v>
      </c>
      <c r="G852">
        <v>51.5</v>
      </c>
      <c r="H852">
        <v>8.4</v>
      </c>
    </row>
    <row r="853" spans="1:8" x14ac:dyDescent="0.25">
      <c r="A853" s="1">
        <v>42100</v>
      </c>
      <c r="B853">
        <v>19.899999999999999</v>
      </c>
      <c r="C853">
        <v>14.9</v>
      </c>
      <c r="D853">
        <v>16.7</v>
      </c>
      <c r="E853">
        <v>78.7</v>
      </c>
      <c r="F853">
        <v>31.3</v>
      </c>
      <c r="G853">
        <v>56</v>
      </c>
      <c r="H853">
        <v>8</v>
      </c>
    </row>
    <row r="854" spans="1:8" x14ac:dyDescent="0.25">
      <c r="A854" s="1">
        <v>42099</v>
      </c>
      <c r="B854">
        <v>19</v>
      </c>
      <c r="C854">
        <v>13</v>
      </c>
      <c r="D854">
        <v>16.100000000000001</v>
      </c>
      <c r="E854">
        <v>89.4</v>
      </c>
      <c r="F854">
        <v>63.1</v>
      </c>
      <c r="G854">
        <v>77.2</v>
      </c>
      <c r="H854">
        <v>22.3</v>
      </c>
    </row>
    <row r="855" spans="1:8" x14ac:dyDescent="0.25">
      <c r="A855" s="1">
        <v>42098</v>
      </c>
      <c r="B855">
        <v>19.2</v>
      </c>
      <c r="C855">
        <v>11.8</v>
      </c>
      <c r="D855">
        <v>15.7</v>
      </c>
      <c r="E855">
        <v>94.4</v>
      </c>
      <c r="F855">
        <v>66.5</v>
      </c>
      <c r="G855">
        <v>80.400000000000006</v>
      </c>
      <c r="H855">
        <v>20</v>
      </c>
    </row>
    <row r="856" spans="1:8" x14ac:dyDescent="0.25">
      <c r="A856" s="1">
        <v>42097</v>
      </c>
      <c r="B856">
        <v>18.5</v>
      </c>
      <c r="C856">
        <v>11</v>
      </c>
      <c r="D856">
        <v>14.9</v>
      </c>
      <c r="E856">
        <v>91.6</v>
      </c>
      <c r="F856">
        <v>60.7</v>
      </c>
      <c r="G856">
        <v>81.5</v>
      </c>
      <c r="H856">
        <v>21.2</v>
      </c>
    </row>
    <row r="857" spans="1:8" x14ac:dyDescent="0.25">
      <c r="A857" s="1">
        <v>42096</v>
      </c>
      <c r="B857">
        <v>22.4</v>
      </c>
      <c r="C857">
        <v>12.6</v>
      </c>
      <c r="D857">
        <v>17.600000000000001</v>
      </c>
      <c r="E857">
        <v>88</v>
      </c>
      <c r="F857">
        <v>45.3</v>
      </c>
      <c r="G857">
        <v>61.2</v>
      </c>
      <c r="H857">
        <v>23.5</v>
      </c>
    </row>
    <row r="858" spans="1:8" x14ac:dyDescent="0.25">
      <c r="A858" s="1">
        <v>42095</v>
      </c>
      <c r="B858">
        <v>26.7</v>
      </c>
      <c r="C858">
        <v>13.7</v>
      </c>
      <c r="D858">
        <v>19.5</v>
      </c>
      <c r="E858">
        <v>92.4</v>
      </c>
      <c r="F858">
        <v>27.8</v>
      </c>
      <c r="G858">
        <v>58.2</v>
      </c>
      <c r="H858">
        <v>23.2</v>
      </c>
    </row>
    <row r="859" spans="1:8" x14ac:dyDescent="0.25">
      <c r="A859" s="1">
        <v>41943</v>
      </c>
      <c r="B859">
        <v>27.8</v>
      </c>
      <c r="C859">
        <v>17.600000000000001</v>
      </c>
      <c r="D859">
        <v>21.2</v>
      </c>
      <c r="E859">
        <v>70.3</v>
      </c>
      <c r="F859">
        <v>41.6</v>
      </c>
      <c r="G859">
        <v>56.6</v>
      </c>
      <c r="H859">
        <v>15</v>
      </c>
    </row>
    <row r="860" spans="1:8" x14ac:dyDescent="0.25">
      <c r="A860" s="1">
        <v>41942</v>
      </c>
      <c r="B860">
        <v>28.1</v>
      </c>
      <c r="C860">
        <v>17.2</v>
      </c>
      <c r="D860">
        <v>21.7</v>
      </c>
      <c r="E860">
        <v>75.099999999999994</v>
      </c>
      <c r="F860">
        <v>31.1</v>
      </c>
      <c r="G860">
        <v>55.7</v>
      </c>
      <c r="H860">
        <v>16.2</v>
      </c>
    </row>
    <row r="861" spans="1:8" x14ac:dyDescent="0.25">
      <c r="A861" s="1">
        <v>41941</v>
      </c>
      <c r="B861">
        <v>26.2</v>
      </c>
      <c r="C861">
        <v>17.100000000000001</v>
      </c>
      <c r="D861">
        <v>20.8</v>
      </c>
      <c r="E861">
        <v>81.3</v>
      </c>
      <c r="F861">
        <v>50.4</v>
      </c>
      <c r="G861">
        <v>68.400000000000006</v>
      </c>
      <c r="H861">
        <v>15.1</v>
      </c>
    </row>
    <row r="862" spans="1:8" x14ac:dyDescent="0.25">
      <c r="A862" s="1">
        <v>41940</v>
      </c>
      <c r="B862">
        <v>26.7</v>
      </c>
      <c r="C862">
        <v>17.7</v>
      </c>
      <c r="D862">
        <v>21.1</v>
      </c>
      <c r="E862">
        <v>80.099999999999994</v>
      </c>
      <c r="F862">
        <v>47.9</v>
      </c>
      <c r="G862">
        <v>65.3</v>
      </c>
      <c r="H862">
        <v>15.6</v>
      </c>
    </row>
    <row r="863" spans="1:8" x14ac:dyDescent="0.25">
      <c r="A863" s="1">
        <v>41939</v>
      </c>
      <c r="B863">
        <v>27.5</v>
      </c>
      <c r="C863">
        <v>17.7</v>
      </c>
      <c r="D863">
        <v>23</v>
      </c>
      <c r="E863">
        <v>75.7</v>
      </c>
      <c r="F863">
        <v>31</v>
      </c>
      <c r="G863">
        <v>49.5</v>
      </c>
      <c r="H863">
        <v>16</v>
      </c>
    </row>
    <row r="864" spans="1:8" x14ac:dyDescent="0.25">
      <c r="A864" s="1">
        <v>41938</v>
      </c>
      <c r="B864">
        <v>29.4</v>
      </c>
      <c r="C864">
        <v>16.600000000000001</v>
      </c>
      <c r="D864">
        <v>22.5</v>
      </c>
      <c r="E864">
        <v>82.5</v>
      </c>
      <c r="F864">
        <v>25.7</v>
      </c>
      <c r="G864">
        <v>45.9</v>
      </c>
      <c r="H864">
        <v>13</v>
      </c>
    </row>
    <row r="865" spans="1:8" x14ac:dyDescent="0.25">
      <c r="A865" s="1">
        <v>41937</v>
      </c>
      <c r="B865">
        <v>30</v>
      </c>
      <c r="C865">
        <v>15.8</v>
      </c>
      <c r="D865">
        <v>23</v>
      </c>
      <c r="E865">
        <v>58.9</v>
      </c>
      <c r="F865">
        <v>18.3</v>
      </c>
      <c r="G865">
        <v>31.3</v>
      </c>
      <c r="H865">
        <v>16.399999999999999</v>
      </c>
    </row>
    <row r="866" spans="1:8" x14ac:dyDescent="0.25">
      <c r="A866" s="1">
        <v>41936</v>
      </c>
      <c r="B866">
        <v>26.9</v>
      </c>
      <c r="C866">
        <v>14</v>
      </c>
      <c r="D866">
        <v>20</v>
      </c>
      <c r="E866">
        <v>85.9</v>
      </c>
      <c r="F866">
        <v>39.299999999999997</v>
      </c>
      <c r="G866">
        <v>62.5</v>
      </c>
      <c r="H866">
        <v>16.600000000000001</v>
      </c>
    </row>
    <row r="867" spans="1:8" x14ac:dyDescent="0.25">
      <c r="A867" s="1">
        <v>41935</v>
      </c>
      <c r="B867">
        <v>25.6</v>
      </c>
      <c r="C867">
        <v>16.3</v>
      </c>
      <c r="D867">
        <v>20.2</v>
      </c>
      <c r="E867">
        <v>91.6</v>
      </c>
      <c r="F867">
        <v>49.5</v>
      </c>
      <c r="G867">
        <v>72.900000000000006</v>
      </c>
      <c r="H867">
        <v>16.5</v>
      </c>
    </row>
    <row r="868" spans="1:8" x14ac:dyDescent="0.25">
      <c r="A868" s="1">
        <v>41934</v>
      </c>
      <c r="B868">
        <v>25</v>
      </c>
      <c r="C868">
        <v>15.3</v>
      </c>
      <c r="D868">
        <v>20.399999999999999</v>
      </c>
      <c r="E868">
        <v>100</v>
      </c>
      <c r="F868">
        <v>58.9</v>
      </c>
      <c r="G868">
        <v>81</v>
      </c>
      <c r="H868">
        <v>15.4</v>
      </c>
    </row>
    <row r="869" spans="1:8" x14ac:dyDescent="0.25">
      <c r="A869" s="1">
        <v>41933</v>
      </c>
      <c r="B869">
        <v>23.7</v>
      </c>
      <c r="C869">
        <v>14.5</v>
      </c>
      <c r="D869">
        <v>18.600000000000001</v>
      </c>
      <c r="E869">
        <v>98.8</v>
      </c>
      <c r="F869">
        <v>49.5</v>
      </c>
      <c r="G869">
        <v>85.8</v>
      </c>
      <c r="H869">
        <v>13.4</v>
      </c>
    </row>
    <row r="870" spans="1:8" x14ac:dyDescent="0.25">
      <c r="A870" s="1">
        <v>41932</v>
      </c>
      <c r="B870">
        <v>31.3</v>
      </c>
      <c r="C870">
        <v>18.7</v>
      </c>
      <c r="D870">
        <v>25.7</v>
      </c>
      <c r="E870">
        <v>90.9</v>
      </c>
      <c r="F870">
        <v>24.1</v>
      </c>
      <c r="G870">
        <v>48.6</v>
      </c>
      <c r="H870">
        <v>16.399999999999999</v>
      </c>
    </row>
    <row r="871" spans="1:8" x14ac:dyDescent="0.25">
      <c r="A871" s="1">
        <v>41931</v>
      </c>
      <c r="B871">
        <v>32.299999999999997</v>
      </c>
      <c r="C871">
        <v>23.2</v>
      </c>
      <c r="D871">
        <v>27.2</v>
      </c>
      <c r="E871">
        <v>49.2</v>
      </c>
      <c r="F871">
        <v>25.5</v>
      </c>
      <c r="G871">
        <v>37.9</v>
      </c>
      <c r="H871">
        <v>17.399999999999999</v>
      </c>
    </row>
    <row r="872" spans="1:8" x14ac:dyDescent="0.25">
      <c r="A872" s="1">
        <v>41930</v>
      </c>
      <c r="B872">
        <v>28.8</v>
      </c>
      <c r="C872">
        <v>15.9</v>
      </c>
      <c r="D872">
        <v>23.2</v>
      </c>
      <c r="E872">
        <v>90.2</v>
      </c>
      <c r="F872">
        <v>40.1</v>
      </c>
      <c r="G872">
        <v>59.6</v>
      </c>
      <c r="H872">
        <v>16.3</v>
      </c>
    </row>
    <row r="873" spans="1:8" x14ac:dyDescent="0.25">
      <c r="A873" s="1">
        <v>41929</v>
      </c>
      <c r="B873">
        <v>24.5</v>
      </c>
      <c r="C873">
        <v>13.9</v>
      </c>
      <c r="D873">
        <v>19.7</v>
      </c>
      <c r="E873">
        <v>97.2</v>
      </c>
      <c r="F873">
        <v>53.9</v>
      </c>
      <c r="G873">
        <v>81.400000000000006</v>
      </c>
      <c r="H873">
        <v>17.399999999999999</v>
      </c>
    </row>
    <row r="874" spans="1:8" x14ac:dyDescent="0.25">
      <c r="A874" s="1">
        <v>41928</v>
      </c>
      <c r="B874">
        <v>23.6</v>
      </c>
      <c r="C874">
        <v>13.3</v>
      </c>
      <c r="D874">
        <v>18.5</v>
      </c>
      <c r="E874">
        <v>94.8</v>
      </c>
      <c r="F874">
        <v>65.900000000000006</v>
      </c>
      <c r="G874">
        <v>83</v>
      </c>
      <c r="H874">
        <v>17.7</v>
      </c>
    </row>
    <row r="875" spans="1:8" x14ac:dyDescent="0.25">
      <c r="A875" s="1">
        <v>41927</v>
      </c>
      <c r="B875">
        <v>23.6</v>
      </c>
      <c r="C875">
        <v>13.8</v>
      </c>
      <c r="D875">
        <v>19</v>
      </c>
      <c r="E875">
        <v>88.7</v>
      </c>
      <c r="F875">
        <v>38.4</v>
      </c>
      <c r="G875">
        <v>62.5</v>
      </c>
      <c r="H875">
        <v>15</v>
      </c>
    </row>
    <row r="876" spans="1:8" x14ac:dyDescent="0.25">
      <c r="A876" s="1">
        <v>41926</v>
      </c>
      <c r="B876">
        <v>22.4</v>
      </c>
      <c r="C876">
        <v>14.4</v>
      </c>
      <c r="D876">
        <v>18.3</v>
      </c>
      <c r="E876">
        <v>94.2</v>
      </c>
      <c r="F876">
        <v>39</v>
      </c>
      <c r="G876">
        <v>72.900000000000006</v>
      </c>
      <c r="H876">
        <v>13.6</v>
      </c>
    </row>
    <row r="877" spans="1:8" x14ac:dyDescent="0.25">
      <c r="A877" s="1">
        <v>41925</v>
      </c>
      <c r="B877">
        <v>23.1</v>
      </c>
      <c r="C877">
        <v>13.7</v>
      </c>
      <c r="D877">
        <v>18.8</v>
      </c>
      <c r="E877">
        <v>81.400000000000006</v>
      </c>
      <c r="F877">
        <v>50.3</v>
      </c>
      <c r="G877">
        <v>67</v>
      </c>
      <c r="H877">
        <v>15.5</v>
      </c>
    </row>
    <row r="878" spans="1:8" x14ac:dyDescent="0.25">
      <c r="A878" s="1">
        <v>41924</v>
      </c>
      <c r="B878">
        <v>24.7</v>
      </c>
      <c r="C878">
        <v>16.3</v>
      </c>
      <c r="D878">
        <v>19.899999999999999</v>
      </c>
      <c r="E878">
        <v>95</v>
      </c>
      <c r="F878">
        <v>48.3</v>
      </c>
      <c r="G878">
        <v>76</v>
      </c>
      <c r="H878">
        <v>15.1</v>
      </c>
    </row>
    <row r="879" spans="1:8" x14ac:dyDescent="0.25">
      <c r="A879" s="1">
        <v>41923</v>
      </c>
      <c r="B879">
        <v>26.4</v>
      </c>
      <c r="C879">
        <v>18</v>
      </c>
      <c r="D879">
        <v>21.3</v>
      </c>
      <c r="E879">
        <v>91.7</v>
      </c>
      <c r="F879">
        <v>43.3</v>
      </c>
      <c r="G879">
        <v>77</v>
      </c>
      <c r="H879">
        <v>8.5</v>
      </c>
    </row>
    <row r="880" spans="1:8" x14ac:dyDescent="0.25">
      <c r="A880" s="1">
        <v>41922</v>
      </c>
      <c r="B880">
        <v>26.4</v>
      </c>
      <c r="C880">
        <v>15.3</v>
      </c>
      <c r="D880">
        <v>21.6</v>
      </c>
      <c r="E880">
        <v>88.8</v>
      </c>
      <c r="F880">
        <v>48.3</v>
      </c>
      <c r="G880">
        <v>70.400000000000006</v>
      </c>
      <c r="H880">
        <v>14.6</v>
      </c>
    </row>
    <row r="881" spans="1:8" x14ac:dyDescent="0.25">
      <c r="A881" s="1">
        <v>41921</v>
      </c>
      <c r="B881">
        <v>27.1</v>
      </c>
      <c r="C881">
        <v>16</v>
      </c>
      <c r="D881">
        <v>21.7</v>
      </c>
      <c r="E881">
        <v>90.4</v>
      </c>
      <c r="F881">
        <v>56.7</v>
      </c>
      <c r="G881">
        <v>74.3</v>
      </c>
      <c r="H881">
        <v>17.8</v>
      </c>
    </row>
    <row r="882" spans="1:8" x14ac:dyDescent="0.25">
      <c r="A882" s="1">
        <v>41920</v>
      </c>
      <c r="B882">
        <v>24.9</v>
      </c>
      <c r="C882">
        <v>15.5</v>
      </c>
      <c r="D882">
        <v>20.8</v>
      </c>
      <c r="E882">
        <v>89.4</v>
      </c>
      <c r="F882">
        <v>63.2</v>
      </c>
      <c r="G882">
        <v>77.8</v>
      </c>
      <c r="H882">
        <v>18.899999999999999</v>
      </c>
    </row>
    <row r="883" spans="1:8" x14ac:dyDescent="0.25">
      <c r="A883" s="1">
        <v>41919</v>
      </c>
      <c r="B883">
        <v>24.6</v>
      </c>
      <c r="C883">
        <v>16.8</v>
      </c>
      <c r="D883">
        <v>20.399999999999999</v>
      </c>
      <c r="E883">
        <v>88.4</v>
      </c>
      <c r="F883">
        <v>60</v>
      </c>
      <c r="G883">
        <v>74.599999999999994</v>
      </c>
      <c r="H883">
        <v>19.399999999999999</v>
      </c>
    </row>
    <row r="884" spans="1:8" x14ac:dyDescent="0.25">
      <c r="A884" s="1">
        <v>41918</v>
      </c>
      <c r="B884">
        <v>25.9</v>
      </c>
      <c r="C884">
        <v>18.600000000000001</v>
      </c>
      <c r="D884">
        <v>22.1</v>
      </c>
      <c r="E884">
        <v>94.8</v>
      </c>
      <c r="F884">
        <v>51.3</v>
      </c>
      <c r="G884">
        <v>76.2</v>
      </c>
      <c r="H884">
        <v>19</v>
      </c>
    </row>
    <row r="885" spans="1:8" x14ac:dyDescent="0.25">
      <c r="A885" s="1">
        <v>41917</v>
      </c>
      <c r="B885">
        <v>25.5</v>
      </c>
      <c r="C885">
        <v>18.8</v>
      </c>
      <c r="D885">
        <v>21.8</v>
      </c>
      <c r="E885">
        <v>93.3</v>
      </c>
      <c r="F885">
        <v>69.900000000000006</v>
      </c>
      <c r="G885">
        <v>85.5</v>
      </c>
      <c r="H885">
        <v>17.8</v>
      </c>
    </row>
    <row r="886" spans="1:8" x14ac:dyDescent="0.25">
      <c r="A886" s="1">
        <v>41916</v>
      </c>
      <c r="B886">
        <v>25.7</v>
      </c>
      <c r="C886">
        <v>19.399999999999999</v>
      </c>
      <c r="D886">
        <v>22.2</v>
      </c>
      <c r="E886">
        <v>90.4</v>
      </c>
      <c r="F886">
        <v>60.5</v>
      </c>
      <c r="G886">
        <v>78.3</v>
      </c>
      <c r="H886">
        <v>17.2</v>
      </c>
    </row>
    <row r="887" spans="1:8" x14ac:dyDescent="0.25">
      <c r="A887" s="1">
        <v>41915</v>
      </c>
      <c r="B887">
        <v>29.1</v>
      </c>
      <c r="C887">
        <v>19.8</v>
      </c>
      <c r="D887">
        <v>23.1</v>
      </c>
      <c r="E887">
        <v>86.8</v>
      </c>
      <c r="F887">
        <v>46.5</v>
      </c>
      <c r="G887">
        <v>72.3</v>
      </c>
      <c r="H887">
        <v>16.8</v>
      </c>
    </row>
    <row r="888" spans="1:8" x14ac:dyDescent="0.25">
      <c r="A888" s="1">
        <v>41914</v>
      </c>
      <c r="B888">
        <v>28.4</v>
      </c>
      <c r="C888">
        <v>22.1</v>
      </c>
      <c r="D888">
        <v>24.5</v>
      </c>
      <c r="E888">
        <v>74.400000000000006</v>
      </c>
      <c r="F888">
        <v>53.4</v>
      </c>
      <c r="G888">
        <v>65.099999999999994</v>
      </c>
      <c r="H888">
        <v>12.8</v>
      </c>
    </row>
    <row r="889" spans="1:8" x14ac:dyDescent="0.25">
      <c r="A889" s="1">
        <v>41913</v>
      </c>
      <c r="B889">
        <v>27.7</v>
      </c>
      <c r="C889">
        <v>19.600000000000001</v>
      </c>
      <c r="D889">
        <v>24.2</v>
      </c>
      <c r="E889">
        <v>92.9</v>
      </c>
      <c r="F889">
        <v>57.5</v>
      </c>
      <c r="G889">
        <v>70.7</v>
      </c>
      <c r="H889">
        <v>13.6</v>
      </c>
    </row>
    <row r="890" spans="1:8" x14ac:dyDescent="0.25">
      <c r="A890" s="1">
        <v>41912</v>
      </c>
      <c r="B890">
        <v>29.9</v>
      </c>
      <c r="C890">
        <v>18.899999999999999</v>
      </c>
      <c r="D890">
        <v>24</v>
      </c>
      <c r="E890">
        <v>85.8</v>
      </c>
      <c r="F890">
        <v>48.5</v>
      </c>
      <c r="G890">
        <v>65.2</v>
      </c>
      <c r="H890">
        <v>17.7</v>
      </c>
    </row>
    <row r="891" spans="1:8" x14ac:dyDescent="0.25">
      <c r="A891" s="1">
        <v>41911</v>
      </c>
      <c r="B891">
        <v>27.9</v>
      </c>
      <c r="C891">
        <v>18.899999999999999</v>
      </c>
      <c r="D891">
        <v>22.1</v>
      </c>
      <c r="E891">
        <v>90.5</v>
      </c>
      <c r="F891">
        <v>55.5</v>
      </c>
      <c r="G891">
        <v>80.099999999999994</v>
      </c>
      <c r="H891">
        <v>7.9</v>
      </c>
    </row>
    <row r="892" spans="1:8" x14ac:dyDescent="0.25">
      <c r="A892" s="1">
        <v>41910</v>
      </c>
      <c r="B892">
        <v>27.2</v>
      </c>
      <c r="C892">
        <v>20.6</v>
      </c>
      <c r="D892">
        <v>23.3</v>
      </c>
      <c r="E892">
        <v>83.6</v>
      </c>
      <c r="F892">
        <v>55.6</v>
      </c>
      <c r="G892">
        <v>68.5</v>
      </c>
      <c r="H892">
        <v>12.4</v>
      </c>
    </row>
    <row r="893" spans="1:8" x14ac:dyDescent="0.25">
      <c r="A893" s="1">
        <v>41909</v>
      </c>
      <c r="B893">
        <v>25.5</v>
      </c>
      <c r="C893">
        <v>20.6</v>
      </c>
      <c r="D893">
        <v>23.1</v>
      </c>
      <c r="E893">
        <v>83.1</v>
      </c>
      <c r="F893">
        <v>54.5</v>
      </c>
      <c r="G893">
        <v>64.900000000000006</v>
      </c>
      <c r="H893">
        <v>6.6</v>
      </c>
    </row>
    <row r="894" spans="1:8" x14ac:dyDescent="0.25">
      <c r="A894" s="1">
        <v>41908</v>
      </c>
      <c r="B894">
        <v>30</v>
      </c>
      <c r="C894">
        <v>21</v>
      </c>
      <c r="D894">
        <v>24.5</v>
      </c>
      <c r="E894">
        <v>75.900000000000006</v>
      </c>
      <c r="F894">
        <v>38</v>
      </c>
      <c r="G894">
        <v>61.3</v>
      </c>
      <c r="H894">
        <v>19.100000000000001</v>
      </c>
    </row>
    <row r="895" spans="1:8" x14ac:dyDescent="0.25">
      <c r="A895" s="1">
        <v>41907</v>
      </c>
      <c r="B895">
        <v>27.5</v>
      </c>
      <c r="C895">
        <v>17.3</v>
      </c>
      <c r="D895">
        <v>23</v>
      </c>
      <c r="E895">
        <v>80.5</v>
      </c>
      <c r="F895">
        <v>45.2</v>
      </c>
      <c r="G895">
        <v>63.5</v>
      </c>
      <c r="H895">
        <v>21.6</v>
      </c>
    </row>
    <row r="896" spans="1:8" x14ac:dyDescent="0.25">
      <c r="A896" s="1">
        <v>41906</v>
      </c>
      <c r="B896">
        <v>26.3</v>
      </c>
      <c r="C896">
        <v>17.2</v>
      </c>
      <c r="D896">
        <v>21.6</v>
      </c>
      <c r="E896">
        <v>89.8</v>
      </c>
      <c r="F896">
        <v>48.1</v>
      </c>
      <c r="G896">
        <v>73.3</v>
      </c>
      <c r="H896">
        <v>19.899999999999999</v>
      </c>
    </row>
    <row r="897" spans="1:8" x14ac:dyDescent="0.25">
      <c r="A897" s="1">
        <v>41905</v>
      </c>
      <c r="B897">
        <v>25.8</v>
      </c>
      <c r="C897">
        <v>16.2</v>
      </c>
      <c r="D897">
        <v>21.2</v>
      </c>
      <c r="E897">
        <v>89.6</v>
      </c>
      <c r="F897">
        <v>50.4</v>
      </c>
      <c r="G897">
        <v>72.7</v>
      </c>
      <c r="H897">
        <v>21.4</v>
      </c>
    </row>
    <row r="898" spans="1:8" x14ac:dyDescent="0.25">
      <c r="A898" s="1">
        <v>41904</v>
      </c>
      <c r="B898">
        <v>27.7</v>
      </c>
      <c r="C898">
        <v>20.399999999999999</v>
      </c>
      <c r="D898">
        <v>23.1</v>
      </c>
      <c r="E898">
        <v>85.4</v>
      </c>
      <c r="F898">
        <v>49.4</v>
      </c>
      <c r="G898">
        <v>68.7</v>
      </c>
      <c r="H898">
        <v>19.899999999999999</v>
      </c>
    </row>
    <row r="899" spans="1:8" x14ac:dyDescent="0.25">
      <c r="A899" s="1">
        <v>41903</v>
      </c>
      <c r="B899">
        <v>30.5</v>
      </c>
      <c r="C899">
        <v>20.2</v>
      </c>
      <c r="D899">
        <v>24</v>
      </c>
      <c r="E899">
        <v>87.5</v>
      </c>
      <c r="F899">
        <v>38.6</v>
      </c>
      <c r="G899">
        <v>61.1</v>
      </c>
      <c r="H899">
        <v>14.2</v>
      </c>
    </row>
    <row r="900" spans="1:8" x14ac:dyDescent="0.25">
      <c r="A900" s="1">
        <v>41902</v>
      </c>
      <c r="B900">
        <v>27.5</v>
      </c>
      <c r="C900">
        <v>19.5</v>
      </c>
      <c r="D900">
        <v>22.4</v>
      </c>
      <c r="E900">
        <v>87.5</v>
      </c>
      <c r="F900">
        <v>53.1</v>
      </c>
      <c r="G900">
        <v>76.099999999999994</v>
      </c>
      <c r="H900">
        <v>14.4</v>
      </c>
    </row>
    <row r="901" spans="1:8" x14ac:dyDescent="0.25">
      <c r="A901" s="1">
        <v>41901</v>
      </c>
      <c r="B901">
        <v>29.9</v>
      </c>
      <c r="C901">
        <v>18.7</v>
      </c>
      <c r="D901">
        <v>22.7</v>
      </c>
      <c r="E901">
        <v>85</v>
      </c>
      <c r="F901">
        <v>35.9</v>
      </c>
      <c r="G901">
        <v>67.2</v>
      </c>
      <c r="H901">
        <v>18.7</v>
      </c>
    </row>
    <row r="902" spans="1:8" x14ac:dyDescent="0.25">
      <c r="A902" s="1">
        <v>41900</v>
      </c>
      <c r="B902">
        <v>27.5</v>
      </c>
      <c r="C902">
        <v>17.100000000000001</v>
      </c>
      <c r="D902">
        <v>22.6</v>
      </c>
      <c r="E902">
        <v>89.1</v>
      </c>
      <c r="F902">
        <v>42.5</v>
      </c>
      <c r="G902">
        <v>68.2</v>
      </c>
      <c r="H902">
        <v>19.899999999999999</v>
      </c>
    </row>
    <row r="903" spans="1:8" x14ac:dyDescent="0.25">
      <c r="A903" s="1">
        <v>41899</v>
      </c>
      <c r="B903">
        <v>29.5</v>
      </c>
      <c r="C903">
        <v>17.7</v>
      </c>
      <c r="D903">
        <v>23.1</v>
      </c>
      <c r="E903">
        <v>88.2</v>
      </c>
      <c r="F903">
        <v>39.9</v>
      </c>
      <c r="G903">
        <v>67.2</v>
      </c>
      <c r="H903">
        <v>20.5</v>
      </c>
    </row>
    <row r="904" spans="1:8" x14ac:dyDescent="0.25">
      <c r="A904" s="1">
        <v>41898</v>
      </c>
      <c r="B904">
        <v>29.4</v>
      </c>
      <c r="C904">
        <v>17.8</v>
      </c>
      <c r="D904">
        <v>22.9</v>
      </c>
      <c r="E904">
        <v>88.2</v>
      </c>
      <c r="F904">
        <v>15.4</v>
      </c>
      <c r="G904">
        <v>60.2</v>
      </c>
      <c r="H904">
        <v>10.199999999999999</v>
      </c>
    </row>
    <row r="905" spans="1:8" x14ac:dyDescent="0.25">
      <c r="A905" s="1">
        <v>41897</v>
      </c>
      <c r="B905">
        <v>27.3</v>
      </c>
      <c r="C905">
        <v>17.399999999999999</v>
      </c>
      <c r="D905">
        <v>22</v>
      </c>
      <c r="E905">
        <v>90</v>
      </c>
      <c r="F905">
        <v>53.2</v>
      </c>
      <c r="G905">
        <v>75.599999999999994</v>
      </c>
      <c r="H905">
        <v>22.3</v>
      </c>
    </row>
    <row r="906" spans="1:8" x14ac:dyDescent="0.25">
      <c r="A906" s="1">
        <v>41896</v>
      </c>
      <c r="B906">
        <v>28.3</v>
      </c>
      <c r="C906">
        <v>17.399999999999999</v>
      </c>
      <c r="D906">
        <v>23.3</v>
      </c>
      <c r="E906">
        <v>89.7</v>
      </c>
      <c r="F906">
        <v>44.6</v>
      </c>
      <c r="G906">
        <v>68.5</v>
      </c>
      <c r="H906">
        <v>22.9</v>
      </c>
    </row>
    <row r="907" spans="1:8" x14ac:dyDescent="0.25">
      <c r="A907" s="1">
        <v>41895</v>
      </c>
      <c r="B907">
        <v>28.1</v>
      </c>
      <c r="C907">
        <v>18.3</v>
      </c>
      <c r="D907">
        <v>23.2</v>
      </c>
      <c r="E907">
        <v>90.8</v>
      </c>
      <c r="F907">
        <v>54.6</v>
      </c>
      <c r="G907">
        <v>76.900000000000006</v>
      </c>
      <c r="H907">
        <v>23.1</v>
      </c>
    </row>
    <row r="908" spans="1:8" x14ac:dyDescent="0.25">
      <c r="A908" s="1">
        <v>41894</v>
      </c>
      <c r="B908">
        <v>28.4</v>
      </c>
      <c r="C908">
        <v>20</v>
      </c>
      <c r="D908">
        <v>24</v>
      </c>
      <c r="E908">
        <v>88.2</v>
      </c>
      <c r="F908">
        <v>56.8</v>
      </c>
      <c r="G908">
        <v>74.599999999999994</v>
      </c>
      <c r="H908">
        <v>23.5</v>
      </c>
    </row>
    <row r="909" spans="1:8" x14ac:dyDescent="0.25">
      <c r="A909" s="1">
        <v>41893</v>
      </c>
      <c r="B909">
        <v>30.4</v>
      </c>
      <c r="C909">
        <v>18.899999999999999</v>
      </c>
      <c r="D909">
        <v>24.7</v>
      </c>
      <c r="E909">
        <v>82.2</v>
      </c>
      <c r="F909">
        <v>43.3</v>
      </c>
      <c r="G909">
        <v>64.7</v>
      </c>
      <c r="H909">
        <v>24</v>
      </c>
    </row>
    <row r="910" spans="1:8" x14ac:dyDescent="0.25">
      <c r="A910" s="1">
        <v>41892</v>
      </c>
      <c r="B910">
        <v>29.4</v>
      </c>
      <c r="C910">
        <v>22.6</v>
      </c>
      <c r="D910">
        <v>25.8</v>
      </c>
      <c r="E910">
        <v>87.4</v>
      </c>
      <c r="F910">
        <v>58.9</v>
      </c>
      <c r="G910">
        <v>72.900000000000006</v>
      </c>
      <c r="H910">
        <v>23.1</v>
      </c>
    </row>
    <row r="911" spans="1:8" x14ac:dyDescent="0.25">
      <c r="A911" s="1">
        <v>41891</v>
      </c>
      <c r="B911">
        <v>30.2</v>
      </c>
      <c r="C911">
        <v>21.9</v>
      </c>
      <c r="D911">
        <v>25.9</v>
      </c>
      <c r="E911">
        <v>87.2</v>
      </c>
      <c r="F911">
        <v>49.2</v>
      </c>
      <c r="G911">
        <v>72.8</v>
      </c>
      <c r="H911">
        <v>22.2</v>
      </c>
    </row>
    <row r="912" spans="1:8" x14ac:dyDescent="0.25">
      <c r="A912" s="1">
        <v>41890</v>
      </c>
      <c r="B912">
        <v>29.9</v>
      </c>
      <c r="C912">
        <v>20.399999999999999</v>
      </c>
      <c r="D912">
        <v>25.4</v>
      </c>
      <c r="E912">
        <v>83.1</v>
      </c>
      <c r="F912">
        <v>41.6</v>
      </c>
      <c r="G912">
        <v>68.3</v>
      </c>
      <c r="H912">
        <v>23.2</v>
      </c>
    </row>
    <row r="913" spans="1:8" x14ac:dyDescent="0.25">
      <c r="A913" s="1">
        <v>41889</v>
      </c>
      <c r="B913">
        <v>31.6</v>
      </c>
      <c r="C913">
        <v>21</v>
      </c>
      <c r="D913">
        <v>26.1</v>
      </c>
      <c r="E913">
        <v>88.6</v>
      </c>
      <c r="F913">
        <v>44.9</v>
      </c>
      <c r="G913">
        <v>65.900000000000006</v>
      </c>
      <c r="H913">
        <v>23.7</v>
      </c>
    </row>
    <row r="914" spans="1:8" x14ac:dyDescent="0.25">
      <c r="A914" s="1">
        <v>41888</v>
      </c>
      <c r="B914">
        <v>30.4</v>
      </c>
      <c r="C914">
        <v>22.8</v>
      </c>
      <c r="D914">
        <v>26.4</v>
      </c>
      <c r="E914">
        <v>87.7</v>
      </c>
      <c r="F914">
        <v>43.2</v>
      </c>
      <c r="G914">
        <v>73.099999999999994</v>
      </c>
      <c r="H914">
        <v>24.2</v>
      </c>
    </row>
    <row r="915" spans="1:8" x14ac:dyDescent="0.25">
      <c r="A915" s="1">
        <v>41887</v>
      </c>
      <c r="B915">
        <v>30.2</v>
      </c>
      <c r="C915">
        <v>22.8</v>
      </c>
      <c r="D915">
        <v>26.6</v>
      </c>
      <c r="E915">
        <v>87.9</v>
      </c>
      <c r="F915">
        <v>59.3</v>
      </c>
      <c r="G915">
        <v>76.900000000000006</v>
      </c>
      <c r="H915">
        <v>23.4</v>
      </c>
    </row>
    <row r="916" spans="1:8" x14ac:dyDescent="0.25">
      <c r="A916" s="1">
        <v>41886</v>
      </c>
      <c r="B916">
        <v>30.4</v>
      </c>
      <c r="C916">
        <v>21.2</v>
      </c>
      <c r="D916">
        <v>26.4</v>
      </c>
      <c r="E916">
        <v>88.7</v>
      </c>
      <c r="F916">
        <v>66.099999999999994</v>
      </c>
      <c r="G916">
        <v>79.400000000000006</v>
      </c>
      <c r="H916">
        <v>24.3</v>
      </c>
    </row>
    <row r="917" spans="1:8" x14ac:dyDescent="0.25">
      <c r="A917" s="1">
        <v>41885</v>
      </c>
      <c r="B917">
        <v>31.5</v>
      </c>
      <c r="C917">
        <v>24.3</v>
      </c>
      <c r="D917">
        <v>26.9</v>
      </c>
      <c r="E917">
        <v>92.3</v>
      </c>
      <c r="F917">
        <v>65.599999999999994</v>
      </c>
      <c r="G917">
        <v>79.099999999999994</v>
      </c>
      <c r="H917">
        <v>23.3</v>
      </c>
    </row>
    <row r="918" spans="1:8" x14ac:dyDescent="0.25">
      <c r="A918" s="1">
        <v>41884</v>
      </c>
      <c r="B918">
        <v>30.5</v>
      </c>
      <c r="C918">
        <v>22</v>
      </c>
      <c r="D918">
        <v>26.7</v>
      </c>
      <c r="E918">
        <v>91.3</v>
      </c>
      <c r="F918">
        <v>54.8</v>
      </c>
      <c r="G918">
        <v>76.3</v>
      </c>
      <c r="H918">
        <v>23.8</v>
      </c>
    </row>
    <row r="919" spans="1:8" x14ac:dyDescent="0.25">
      <c r="A919" s="1">
        <v>41883</v>
      </c>
      <c r="B919">
        <v>30.4</v>
      </c>
      <c r="C919">
        <v>23.4</v>
      </c>
      <c r="D919">
        <v>26.4</v>
      </c>
      <c r="E919">
        <v>87.9</v>
      </c>
      <c r="F919">
        <v>62.3</v>
      </c>
      <c r="G919">
        <v>74.7</v>
      </c>
      <c r="H919">
        <v>24.4</v>
      </c>
    </row>
    <row r="920" spans="1:8" x14ac:dyDescent="0.25">
      <c r="A920" s="1">
        <v>41882</v>
      </c>
      <c r="B920">
        <v>33</v>
      </c>
      <c r="C920">
        <v>24</v>
      </c>
      <c r="D920">
        <v>27.2</v>
      </c>
      <c r="E920">
        <v>82.2</v>
      </c>
      <c r="F920">
        <v>47.2</v>
      </c>
      <c r="G920">
        <v>70.400000000000006</v>
      </c>
      <c r="H920">
        <v>23.6</v>
      </c>
    </row>
    <row r="921" spans="1:8" x14ac:dyDescent="0.25">
      <c r="A921" s="1">
        <v>41881</v>
      </c>
      <c r="B921">
        <v>33.9</v>
      </c>
      <c r="C921">
        <v>23.7</v>
      </c>
      <c r="D921">
        <v>27.5</v>
      </c>
      <c r="E921">
        <v>86.2</v>
      </c>
      <c r="F921">
        <v>48.6</v>
      </c>
      <c r="G921">
        <v>71.099999999999994</v>
      </c>
      <c r="H921">
        <v>24.2</v>
      </c>
    </row>
    <row r="922" spans="1:8" x14ac:dyDescent="0.25">
      <c r="A922" s="1">
        <v>41880</v>
      </c>
      <c r="B922">
        <v>29.9</v>
      </c>
      <c r="C922">
        <v>24.6</v>
      </c>
      <c r="D922">
        <v>26.9</v>
      </c>
      <c r="E922">
        <v>91.5</v>
      </c>
      <c r="F922">
        <v>66.7</v>
      </c>
      <c r="G922">
        <v>82.1</v>
      </c>
      <c r="H922">
        <v>19.7</v>
      </c>
    </row>
    <row r="923" spans="1:8" x14ac:dyDescent="0.25">
      <c r="A923" s="1">
        <v>41879</v>
      </c>
      <c r="B923">
        <v>31.6</v>
      </c>
      <c r="C923">
        <v>23.4</v>
      </c>
      <c r="D923">
        <v>27.2</v>
      </c>
      <c r="E923">
        <v>90.3</v>
      </c>
      <c r="F923">
        <v>38.1</v>
      </c>
      <c r="G923">
        <v>70.8</v>
      </c>
      <c r="H923">
        <v>25.3</v>
      </c>
    </row>
    <row r="924" spans="1:8" x14ac:dyDescent="0.25">
      <c r="A924" s="1">
        <v>41878</v>
      </c>
      <c r="B924">
        <v>32.6</v>
      </c>
      <c r="C924">
        <v>19.600000000000001</v>
      </c>
      <c r="D924">
        <v>26.5</v>
      </c>
      <c r="E924">
        <v>89.7</v>
      </c>
      <c r="F924">
        <v>53.6</v>
      </c>
      <c r="G924">
        <v>76.3</v>
      </c>
      <c r="H924">
        <v>25.9</v>
      </c>
    </row>
    <row r="925" spans="1:8" x14ac:dyDescent="0.25">
      <c r="A925" s="1">
        <v>41877</v>
      </c>
      <c r="B925">
        <v>30.6</v>
      </c>
      <c r="C925">
        <v>21.2</v>
      </c>
      <c r="D925">
        <v>26.5</v>
      </c>
      <c r="E925">
        <v>89.5</v>
      </c>
      <c r="F925">
        <v>40.9</v>
      </c>
      <c r="G925">
        <v>68.599999999999994</v>
      </c>
      <c r="H925">
        <v>26</v>
      </c>
    </row>
    <row r="926" spans="1:8" x14ac:dyDescent="0.25">
      <c r="A926" s="1">
        <v>41876</v>
      </c>
      <c r="B926">
        <v>30</v>
      </c>
      <c r="C926">
        <v>21.2</v>
      </c>
      <c r="D926">
        <v>25.6</v>
      </c>
      <c r="E926">
        <v>89.2</v>
      </c>
      <c r="F926">
        <v>64.599999999999994</v>
      </c>
      <c r="G926">
        <v>77.7</v>
      </c>
      <c r="H926">
        <v>26.2</v>
      </c>
    </row>
    <row r="927" spans="1:8" x14ac:dyDescent="0.25">
      <c r="A927" s="1">
        <v>41875</v>
      </c>
      <c r="B927">
        <v>33.6</v>
      </c>
      <c r="C927">
        <v>24.2</v>
      </c>
      <c r="D927">
        <v>27.8</v>
      </c>
      <c r="E927">
        <v>80.599999999999994</v>
      </c>
      <c r="F927">
        <v>44.1</v>
      </c>
      <c r="G927">
        <v>64.900000000000006</v>
      </c>
      <c r="H927">
        <v>26.1</v>
      </c>
    </row>
    <row r="928" spans="1:8" x14ac:dyDescent="0.25">
      <c r="A928" s="1">
        <v>41874</v>
      </c>
      <c r="B928">
        <v>33.299999999999997</v>
      </c>
      <c r="C928">
        <v>20.100000000000001</v>
      </c>
      <c r="D928">
        <v>26.7</v>
      </c>
      <c r="E928">
        <v>85.7</v>
      </c>
      <c r="F928">
        <v>45.4</v>
      </c>
      <c r="G928">
        <v>67.400000000000006</v>
      </c>
      <c r="H928">
        <v>25.8</v>
      </c>
    </row>
    <row r="929" spans="1:8" x14ac:dyDescent="0.25">
      <c r="A929" s="1">
        <v>41873</v>
      </c>
      <c r="B929">
        <v>28.7</v>
      </c>
      <c r="C929">
        <v>22.2</v>
      </c>
      <c r="D929">
        <v>25.5</v>
      </c>
      <c r="E929">
        <v>87.1</v>
      </c>
      <c r="F929">
        <v>49</v>
      </c>
      <c r="G929">
        <v>73.400000000000006</v>
      </c>
      <c r="H929">
        <v>26.1</v>
      </c>
    </row>
    <row r="930" spans="1:8" x14ac:dyDescent="0.25">
      <c r="A930" s="1">
        <v>41872</v>
      </c>
      <c r="B930">
        <v>30.8</v>
      </c>
      <c r="C930">
        <v>20.6</v>
      </c>
      <c r="D930">
        <v>25.6</v>
      </c>
      <c r="E930">
        <v>88.5</v>
      </c>
      <c r="F930">
        <v>41.5</v>
      </c>
      <c r="G930">
        <v>74.7</v>
      </c>
      <c r="H930">
        <v>26.3</v>
      </c>
    </row>
    <row r="931" spans="1:8" x14ac:dyDescent="0.25">
      <c r="A931" s="1">
        <v>41871</v>
      </c>
      <c r="B931">
        <v>28.9</v>
      </c>
      <c r="C931">
        <v>21.8</v>
      </c>
      <c r="D931">
        <v>25.3</v>
      </c>
      <c r="E931">
        <v>84.8</v>
      </c>
      <c r="F931">
        <v>62.9</v>
      </c>
      <c r="G931">
        <v>75</v>
      </c>
      <c r="H931">
        <v>25.7</v>
      </c>
    </row>
    <row r="932" spans="1:8" x14ac:dyDescent="0.25">
      <c r="A932" s="1">
        <v>41870</v>
      </c>
      <c r="B932">
        <v>28.6</v>
      </c>
      <c r="C932">
        <v>22.7</v>
      </c>
      <c r="D932">
        <v>25.5</v>
      </c>
      <c r="E932">
        <v>81.599999999999994</v>
      </c>
      <c r="F932">
        <v>57.6</v>
      </c>
      <c r="G932">
        <v>72.3</v>
      </c>
      <c r="H932">
        <v>26</v>
      </c>
    </row>
    <row r="933" spans="1:8" x14ac:dyDescent="0.25">
      <c r="A933" s="1">
        <v>41869</v>
      </c>
      <c r="B933">
        <v>32.700000000000003</v>
      </c>
      <c r="C933">
        <v>24.1</v>
      </c>
      <c r="D933">
        <v>27.2</v>
      </c>
      <c r="E933">
        <v>82</v>
      </c>
      <c r="F933">
        <v>29.6</v>
      </c>
      <c r="G933">
        <v>55.9</v>
      </c>
      <c r="H933">
        <v>24.1</v>
      </c>
    </row>
    <row r="934" spans="1:8" x14ac:dyDescent="0.25">
      <c r="A934" s="1">
        <v>41868</v>
      </c>
      <c r="B934">
        <v>31.7</v>
      </c>
      <c r="C934">
        <v>24.6</v>
      </c>
      <c r="D934">
        <v>27.8</v>
      </c>
      <c r="E934">
        <v>74.400000000000006</v>
      </c>
      <c r="F934">
        <v>36.299999999999997</v>
      </c>
      <c r="G934">
        <v>52.5</v>
      </c>
      <c r="H934">
        <v>26.5</v>
      </c>
    </row>
    <row r="935" spans="1:8" x14ac:dyDescent="0.25">
      <c r="A935" s="1">
        <v>41867</v>
      </c>
      <c r="B935">
        <v>32.6</v>
      </c>
      <c r="C935">
        <v>23.9</v>
      </c>
      <c r="D935">
        <v>27.5</v>
      </c>
      <c r="E935">
        <v>83.5</v>
      </c>
      <c r="F935">
        <v>49.6</v>
      </c>
      <c r="G935">
        <v>67.8</v>
      </c>
      <c r="H935">
        <v>19.5</v>
      </c>
    </row>
    <row r="936" spans="1:8" x14ac:dyDescent="0.25">
      <c r="A936" s="1">
        <v>41866</v>
      </c>
      <c r="B936">
        <v>31</v>
      </c>
      <c r="C936">
        <v>24.4</v>
      </c>
      <c r="D936">
        <v>27</v>
      </c>
      <c r="E936">
        <v>82.9</v>
      </c>
      <c r="F936">
        <v>58.1</v>
      </c>
      <c r="G936">
        <v>75.2</v>
      </c>
      <c r="H936">
        <v>24</v>
      </c>
    </row>
    <row r="937" spans="1:8" x14ac:dyDescent="0.25">
      <c r="A937" s="1">
        <v>41865</v>
      </c>
      <c r="B937">
        <v>33.9</v>
      </c>
      <c r="C937">
        <v>23.3</v>
      </c>
      <c r="D937">
        <v>28.1</v>
      </c>
      <c r="E937">
        <v>80.7</v>
      </c>
      <c r="F937">
        <v>45.3</v>
      </c>
      <c r="G937">
        <v>66.5</v>
      </c>
      <c r="H937">
        <v>24.3</v>
      </c>
    </row>
    <row r="938" spans="1:8" x14ac:dyDescent="0.25">
      <c r="A938" s="1">
        <v>41864</v>
      </c>
      <c r="B938">
        <v>29.4</v>
      </c>
      <c r="C938">
        <v>22.4</v>
      </c>
      <c r="D938">
        <v>25.4</v>
      </c>
      <c r="E938">
        <v>93.5</v>
      </c>
      <c r="F938">
        <v>53.5</v>
      </c>
      <c r="G938">
        <v>76.8</v>
      </c>
      <c r="H938">
        <v>26.9</v>
      </c>
    </row>
    <row r="939" spans="1:8" x14ac:dyDescent="0.25">
      <c r="A939" s="1">
        <v>41863</v>
      </c>
      <c r="B939">
        <v>30.3</v>
      </c>
      <c r="C939">
        <v>21.8</v>
      </c>
      <c r="D939">
        <v>26</v>
      </c>
      <c r="E939">
        <v>92</v>
      </c>
      <c r="F939">
        <v>55.6</v>
      </c>
      <c r="G939">
        <v>77.3</v>
      </c>
      <c r="H939">
        <v>26.7</v>
      </c>
    </row>
    <row r="940" spans="1:8" x14ac:dyDescent="0.25">
      <c r="A940" s="1">
        <v>41862</v>
      </c>
      <c r="B940">
        <v>29.6</v>
      </c>
      <c r="C940">
        <v>20.5</v>
      </c>
      <c r="D940">
        <v>25</v>
      </c>
      <c r="E940">
        <v>87.6</v>
      </c>
      <c r="F940">
        <v>48.1</v>
      </c>
      <c r="G940">
        <v>75.7</v>
      </c>
      <c r="H940">
        <v>28.2</v>
      </c>
    </row>
    <row r="941" spans="1:8" x14ac:dyDescent="0.25">
      <c r="A941" s="1">
        <v>41861</v>
      </c>
      <c r="B941">
        <v>28.7</v>
      </c>
      <c r="C941">
        <v>21.8</v>
      </c>
      <c r="D941">
        <v>25.1</v>
      </c>
      <c r="E941">
        <v>90.6</v>
      </c>
      <c r="F941">
        <v>58.8</v>
      </c>
      <c r="G941">
        <v>77.8</v>
      </c>
      <c r="H941">
        <v>26.5</v>
      </c>
    </row>
    <row r="942" spans="1:8" x14ac:dyDescent="0.25">
      <c r="A942" s="1">
        <v>41860</v>
      </c>
      <c r="B942">
        <v>30.6</v>
      </c>
      <c r="C942">
        <v>22</v>
      </c>
      <c r="D942">
        <v>25.3</v>
      </c>
      <c r="E942">
        <v>94</v>
      </c>
      <c r="F942">
        <v>47.6</v>
      </c>
      <c r="G942">
        <v>77.8</v>
      </c>
      <c r="H942">
        <v>24.7</v>
      </c>
    </row>
    <row r="943" spans="1:8" x14ac:dyDescent="0.25">
      <c r="A943" s="1">
        <v>41859</v>
      </c>
      <c r="B943">
        <v>29.5</v>
      </c>
      <c r="C943">
        <v>21.8</v>
      </c>
      <c r="D943">
        <v>25.4</v>
      </c>
      <c r="E943">
        <v>92.9</v>
      </c>
      <c r="F943">
        <v>50.1</v>
      </c>
      <c r="G943">
        <v>77.3</v>
      </c>
      <c r="H943">
        <v>27.4</v>
      </c>
    </row>
    <row r="944" spans="1:8" x14ac:dyDescent="0.25">
      <c r="A944" s="1">
        <v>41858</v>
      </c>
      <c r="B944">
        <v>28.2</v>
      </c>
      <c r="C944">
        <v>21.1</v>
      </c>
      <c r="D944">
        <v>24.4</v>
      </c>
      <c r="E944">
        <v>93.4</v>
      </c>
      <c r="F944">
        <v>63.1</v>
      </c>
      <c r="G944">
        <v>80.5</v>
      </c>
      <c r="H944">
        <v>26.4</v>
      </c>
    </row>
    <row r="945" spans="1:8" x14ac:dyDescent="0.25">
      <c r="A945" s="1">
        <v>41857</v>
      </c>
      <c r="B945">
        <v>28.5</v>
      </c>
      <c r="C945">
        <v>22.2</v>
      </c>
      <c r="D945">
        <v>25.3</v>
      </c>
      <c r="E945">
        <v>87.7</v>
      </c>
      <c r="F945">
        <v>58.2</v>
      </c>
      <c r="G945">
        <v>77.5</v>
      </c>
      <c r="H945">
        <v>27.6</v>
      </c>
    </row>
    <row r="946" spans="1:8" x14ac:dyDescent="0.25">
      <c r="A946" s="1">
        <v>41856</v>
      </c>
      <c r="B946">
        <v>27.5</v>
      </c>
      <c r="C946">
        <v>18.600000000000001</v>
      </c>
      <c r="D946">
        <v>23.1</v>
      </c>
      <c r="E946">
        <v>93.6</v>
      </c>
      <c r="F946">
        <v>55</v>
      </c>
      <c r="G946">
        <v>76.599999999999994</v>
      </c>
      <c r="H946">
        <v>28.3</v>
      </c>
    </row>
    <row r="947" spans="1:8" x14ac:dyDescent="0.25">
      <c r="A947" s="1">
        <v>41855</v>
      </c>
      <c r="B947">
        <v>29.3</v>
      </c>
      <c r="C947">
        <v>17.2</v>
      </c>
      <c r="D947">
        <v>23</v>
      </c>
      <c r="E947">
        <v>92.7</v>
      </c>
      <c r="F947">
        <v>32.6</v>
      </c>
      <c r="G947">
        <v>66.8</v>
      </c>
      <c r="H947">
        <v>27.5</v>
      </c>
    </row>
    <row r="948" spans="1:8" x14ac:dyDescent="0.25">
      <c r="A948" s="1">
        <v>41854</v>
      </c>
      <c r="B948">
        <v>28.8</v>
      </c>
      <c r="C948">
        <v>17.600000000000001</v>
      </c>
      <c r="D948">
        <v>22.3</v>
      </c>
      <c r="E948">
        <v>88.6</v>
      </c>
      <c r="F948">
        <v>42.7</v>
      </c>
      <c r="G948">
        <v>71.8</v>
      </c>
      <c r="H948">
        <v>28.9</v>
      </c>
    </row>
    <row r="949" spans="1:8" x14ac:dyDescent="0.25">
      <c r="A949" s="1">
        <v>41853</v>
      </c>
      <c r="B949">
        <v>28.1</v>
      </c>
      <c r="C949">
        <v>18.600000000000001</v>
      </c>
      <c r="D949">
        <v>22.9</v>
      </c>
      <c r="E949">
        <v>88</v>
      </c>
      <c r="F949">
        <v>48.9</v>
      </c>
      <c r="G949">
        <v>68.3</v>
      </c>
      <c r="H949">
        <v>28.6</v>
      </c>
    </row>
    <row r="950" spans="1:8" x14ac:dyDescent="0.25">
      <c r="A950" s="1">
        <v>41852</v>
      </c>
      <c r="B950">
        <v>29.6</v>
      </c>
      <c r="C950">
        <v>20.399999999999999</v>
      </c>
      <c r="D950">
        <v>24.4</v>
      </c>
      <c r="E950">
        <v>88.8</v>
      </c>
      <c r="F950">
        <v>45.7</v>
      </c>
      <c r="G950">
        <v>69.5</v>
      </c>
      <c r="H950">
        <v>29.8</v>
      </c>
    </row>
    <row r="951" spans="1:8" x14ac:dyDescent="0.25">
      <c r="A951" s="1">
        <v>41851</v>
      </c>
      <c r="B951">
        <v>28.5</v>
      </c>
      <c r="C951">
        <v>21.9</v>
      </c>
      <c r="D951">
        <v>25</v>
      </c>
      <c r="E951">
        <v>89.4</v>
      </c>
      <c r="F951">
        <v>66.3</v>
      </c>
      <c r="G951">
        <v>77.7</v>
      </c>
      <c r="H951">
        <v>28.4</v>
      </c>
    </row>
    <row r="952" spans="1:8" x14ac:dyDescent="0.25">
      <c r="A952" s="1">
        <v>41850</v>
      </c>
      <c r="B952">
        <v>32</v>
      </c>
      <c r="C952">
        <v>23.8</v>
      </c>
      <c r="D952">
        <v>26.6</v>
      </c>
      <c r="E952">
        <v>83.2</v>
      </c>
      <c r="F952">
        <v>33.1</v>
      </c>
      <c r="G952">
        <v>68</v>
      </c>
      <c r="H952">
        <v>28.5</v>
      </c>
    </row>
    <row r="953" spans="1:8" x14ac:dyDescent="0.25">
      <c r="A953" s="1">
        <v>41849</v>
      </c>
      <c r="B953">
        <v>30.1</v>
      </c>
      <c r="C953">
        <v>20.2</v>
      </c>
      <c r="D953">
        <v>25.7</v>
      </c>
      <c r="E953">
        <v>90.7</v>
      </c>
      <c r="F953">
        <v>63.1</v>
      </c>
      <c r="G953">
        <v>77.099999999999994</v>
      </c>
      <c r="H953">
        <v>25</v>
      </c>
    </row>
    <row r="954" spans="1:8" x14ac:dyDescent="0.25">
      <c r="A954" s="1">
        <v>41848</v>
      </c>
      <c r="B954">
        <v>28.5</v>
      </c>
      <c r="C954">
        <v>22.6</v>
      </c>
      <c r="D954">
        <v>25.2</v>
      </c>
      <c r="E954">
        <v>86.3</v>
      </c>
      <c r="F954">
        <v>64.099999999999994</v>
      </c>
      <c r="G954">
        <v>75.7</v>
      </c>
      <c r="H954">
        <v>28.7</v>
      </c>
    </row>
    <row r="955" spans="1:8" x14ac:dyDescent="0.25">
      <c r="A955" s="1">
        <v>41847</v>
      </c>
      <c r="B955">
        <v>29.8</v>
      </c>
      <c r="C955">
        <v>23.4</v>
      </c>
      <c r="D955">
        <v>26.1</v>
      </c>
      <c r="E955">
        <v>89.8</v>
      </c>
      <c r="F955">
        <v>62.6</v>
      </c>
      <c r="G955">
        <v>77.3</v>
      </c>
      <c r="H955">
        <v>28.1</v>
      </c>
    </row>
    <row r="956" spans="1:8" x14ac:dyDescent="0.25">
      <c r="A956" s="1">
        <v>41846</v>
      </c>
      <c r="B956">
        <v>30.3</v>
      </c>
      <c r="C956">
        <v>23.4</v>
      </c>
      <c r="D956">
        <v>26.3</v>
      </c>
      <c r="E956">
        <v>93.4</v>
      </c>
      <c r="F956">
        <v>55.2</v>
      </c>
      <c r="G956">
        <v>79.2</v>
      </c>
      <c r="H956">
        <v>27.1</v>
      </c>
    </row>
    <row r="957" spans="1:8" x14ac:dyDescent="0.25">
      <c r="A957" s="1">
        <v>41845</v>
      </c>
      <c r="B957">
        <v>29.2</v>
      </c>
      <c r="C957">
        <v>23.2</v>
      </c>
      <c r="D957">
        <v>26.2</v>
      </c>
      <c r="E957">
        <v>89.2</v>
      </c>
      <c r="F957">
        <v>53.5</v>
      </c>
      <c r="G957">
        <v>77.5</v>
      </c>
      <c r="H957">
        <v>26.7</v>
      </c>
    </row>
    <row r="958" spans="1:8" x14ac:dyDescent="0.25">
      <c r="A958" s="1">
        <v>41844</v>
      </c>
      <c r="B958">
        <v>27.9</v>
      </c>
      <c r="C958">
        <v>21.2</v>
      </c>
      <c r="D958">
        <v>24.6</v>
      </c>
      <c r="E958">
        <v>85.2</v>
      </c>
      <c r="F958">
        <v>59.7</v>
      </c>
      <c r="G958">
        <v>74.5</v>
      </c>
      <c r="H958">
        <v>26.4</v>
      </c>
    </row>
    <row r="959" spans="1:8" x14ac:dyDescent="0.25">
      <c r="A959" s="1">
        <v>41843</v>
      </c>
      <c r="B959">
        <v>30.2</v>
      </c>
      <c r="C959">
        <v>19.8</v>
      </c>
      <c r="D959">
        <v>25.2</v>
      </c>
      <c r="E959">
        <v>82.2</v>
      </c>
      <c r="F959">
        <v>28.7</v>
      </c>
      <c r="G959">
        <v>55.1</v>
      </c>
      <c r="H959">
        <v>30.2</v>
      </c>
    </row>
    <row r="960" spans="1:8" x14ac:dyDescent="0.25">
      <c r="A960" s="1">
        <v>41842</v>
      </c>
      <c r="B960">
        <v>30</v>
      </c>
      <c r="C960">
        <v>19.399999999999999</v>
      </c>
      <c r="D960">
        <v>25.1</v>
      </c>
      <c r="E960">
        <v>84.8</v>
      </c>
      <c r="F960">
        <v>33.6</v>
      </c>
      <c r="G960">
        <v>63.5</v>
      </c>
      <c r="H960">
        <v>30.6</v>
      </c>
    </row>
    <row r="961" spans="1:8" x14ac:dyDescent="0.25">
      <c r="A961" s="1">
        <v>41841</v>
      </c>
      <c r="B961">
        <v>33.5</v>
      </c>
      <c r="C961">
        <v>18.8</v>
      </c>
      <c r="D961">
        <v>25.7</v>
      </c>
      <c r="E961">
        <v>83</v>
      </c>
      <c r="F961">
        <v>20.5</v>
      </c>
      <c r="G961">
        <v>59.3</v>
      </c>
      <c r="H961">
        <v>30.4</v>
      </c>
    </row>
    <row r="962" spans="1:8" x14ac:dyDescent="0.25">
      <c r="A962" s="1">
        <v>41840</v>
      </c>
      <c r="B962">
        <v>27.7</v>
      </c>
      <c r="C962">
        <v>19.899999999999999</v>
      </c>
      <c r="D962">
        <v>23.6</v>
      </c>
      <c r="E962">
        <v>83</v>
      </c>
      <c r="F962">
        <v>47.9</v>
      </c>
      <c r="G962">
        <v>67.8</v>
      </c>
      <c r="H962">
        <v>30.3</v>
      </c>
    </row>
    <row r="963" spans="1:8" x14ac:dyDescent="0.25">
      <c r="A963" s="1">
        <v>41839</v>
      </c>
      <c r="B963">
        <v>32</v>
      </c>
      <c r="C963">
        <v>20.399999999999999</v>
      </c>
      <c r="D963">
        <v>25.7</v>
      </c>
      <c r="E963">
        <v>90.3</v>
      </c>
      <c r="F963">
        <v>26</v>
      </c>
      <c r="G963">
        <v>64.400000000000006</v>
      </c>
      <c r="H963">
        <v>30</v>
      </c>
    </row>
    <row r="964" spans="1:8" x14ac:dyDescent="0.25">
      <c r="A964" s="1">
        <v>41838</v>
      </c>
      <c r="B964">
        <v>31.5</v>
      </c>
      <c r="C964">
        <v>23.2</v>
      </c>
      <c r="D964">
        <v>27.4</v>
      </c>
      <c r="E964">
        <v>82.6</v>
      </c>
      <c r="F964">
        <v>27.5</v>
      </c>
      <c r="G964">
        <v>62.7</v>
      </c>
      <c r="H964">
        <v>26.4</v>
      </c>
    </row>
    <row r="965" spans="1:8" x14ac:dyDescent="0.25">
      <c r="A965" s="1">
        <v>41837</v>
      </c>
      <c r="B965">
        <v>36.4</v>
      </c>
      <c r="C965">
        <v>25.3</v>
      </c>
      <c r="D965">
        <v>30</v>
      </c>
      <c r="E965">
        <v>72.5</v>
      </c>
      <c r="F965">
        <v>21.1</v>
      </c>
      <c r="G965">
        <v>41.5</v>
      </c>
      <c r="H965">
        <v>27.1</v>
      </c>
    </row>
    <row r="966" spans="1:8" x14ac:dyDescent="0.25">
      <c r="A966" s="1">
        <v>41836</v>
      </c>
      <c r="B966">
        <v>36</v>
      </c>
      <c r="C966">
        <v>23.8</v>
      </c>
      <c r="D966">
        <v>29.9</v>
      </c>
      <c r="E966">
        <v>72.5</v>
      </c>
      <c r="F966">
        <v>22.9</v>
      </c>
      <c r="G966">
        <v>40.700000000000003</v>
      </c>
      <c r="H966">
        <v>29.8</v>
      </c>
    </row>
    <row r="967" spans="1:8" x14ac:dyDescent="0.25">
      <c r="A967" s="1">
        <v>41835</v>
      </c>
      <c r="B967">
        <v>34.4</v>
      </c>
      <c r="C967">
        <v>22.1</v>
      </c>
      <c r="D967">
        <v>28</v>
      </c>
      <c r="E967">
        <v>82.9</v>
      </c>
      <c r="F967">
        <v>35.6</v>
      </c>
      <c r="G967">
        <v>57.4</v>
      </c>
      <c r="H967">
        <v>29.8</v>
      </c>
    </row>
    <row r="968" spans="1:8" x14ac:dyDescent="0.25">
      <c r="A968" s="1">
        <v>41834</v>
      </c>
      <c r="B968">
        <v>27.7</v>
      </c>
      <c r="C968">
        <v>20.399999999999999</v>
      </c>
      <c r="D968">
        <v>23.9</v>
      </c>
      <c r="E968">
        <v>89.1</v>
      </c>
      <c r="F968">
        <v>56.1</v>
      </c>
      <c r="G968">
        <v>79</v>
      </c>
      <c r="H968">
        <v>29.6</v>
      </c>
    </row>
    <row r="969" spans="1:8" x14ac:dyDescent="0.25">
      <c r="A969" s="1">
        <v>41833</v>
      </c>
      <c r="B969">
        <v>27.2</v>
      </c>
      <c r="C969">
        <v>21.6</v>
      </c>
      <c r="D969">
        <v>24.2</v>
      </c>
      <c r="E969">
        <v>88.5</v>
      </c>
      <c r="F969">
        <v>57.8</v>
      </c>
      <c r="G969">
        <v>76.400000000000006</v>
      </c>
      <c r="H969">
        <v>29.8</v>
      </c>
    </row>
    <row r="970" spans="1:8" x14ac:dyDescent="0.25">
      <c r="A970" s="1">
        <v>41832</v>
      </c>
      <c r="B970">
        <v>27.6</v>
      </c>
      <c r="C970">
        <v>19.600000000000001</v>
      </c>
      <c r="D970">
        <v>23.8</v>
      </c>
      <c r="E970">
        <v>87.6</v>
      </c>
      <c r="F970">
        <v>52.2</v>
      </c>
      <c r="G970">
        <v>71.400000000000006</v>
      </c>
      <c r="H970">
        <v>29.3</v>
      </c>
    </row>
    <row r="971" spans="1:8" x14ac:dyDescent="0.25">
      <c r="A971" s="1">
        <v>41831</v>
      </c>
      <c r="B971">
        <v>25.9</v>
      </c>
      <c r="C971">
        <v>20.3</v>
      </c>
      <c r="D971">
        <v>23.1</v>
      </c>
      <c r="E971">
        <v>84.2</v>
      </c>
      <c r="F971">
        <v>67.8</v>
      </c>
      <c r="G971">
        <v>75.900000000000006</v>
      </c>
      <c r="H971">
        <v>28.9</v>
      </c>
    </row>
    <row r="972" spans="1:8" x14ac:dyDescent="0.25">
      <c r="A972" s="1">
        <v>41830</v>
      </c>
      <c r="B972">
        <v>28.6</v>
      </c>
      <c r="C972">
        <v>21.4</v>
      </c>
      <c r="D972">
        <v>24.3</v>
      </c>
      <c r="E972">
        <v>79.2</v>
      </c>
      <c r="F972">
        <v>45.7</v>
      </c>
      <c r="G972">
        <v>68</v>
      </c>
      <c r="H972">
        <v>30.2</v>
      </c>
    </row>
    <row r="973" spans="1:8" x14ac:dyDescent="0.25">
      <c r="A973" s="1">
        <v>41829</v>
      </c>
      <c r="B973">
        <v>29.6</v>
      </c>
      <c r="C973">
        <v>20.3</v>
      </c>
      <c r="D973">
        <v>24.5</v>
      </c>
      <c r="E973">
        <v>85.2</v>
      </c>
      <c r="F973">
        <v>41.1</v>
      </c>
      <c r="G973">
        <v>69.3</v>
      </c>
      <c r="H973">
        <v>30.7</v>
      </c>
    </row>
    <row r="974" spans="1:8" x14ac:dyDescent="0.25">
      <c r="A974" s="1">
        <v>41828</v>
      </c>
      <c r="B974">
        <v>30.2</v>
      </c>
      <c r="C974">
        <v>18.2</v>
      </c>
      <c r="D974">
        <v>23.5</v>
      </c>
      <c r="E974">
        <v>88.3</v>
      </c>
      <c r="F974">
        <v>47.3</v>
      </c>
      <c r="G974">
        <v>72.8</v>
      </c>
      <c r="H974">
        <v>30.1</v>
      </c>
    </row>
    <row r="975" spans="1:8" x14ac:dyDescent="0.25">
      <c r="A975" s="1">
        <v>41827</v>
      </c>
      <c r="B975">
        <v>27.5</v>
      </c>
      <c r="C975">
        <v>17.100000000000001</v>
      </c>
      <c r="D975">
        <v>21.3</v>
      </c>
      <c r="E975">
        <v>90</v>
      </c>
      <c r="F975">
        <v>48.4</v>
      </c>
      <c r="G975">
        <v>74.599999999999994</v>
      </c>
      <c r="H975">
        <v>30.3</v>
      </c>
    </row>
    <row r="976" spans="1:8" x14ac:dyDescent="0.25">
      <c r="A976" s="1">
        <v>41826</v>
      </c>
      <c r="B976">
        <v>27.7</v>
      </c>
      <c r="C976">
        <v>17.3</v>
      </c>
      <c r="D976">
        <v>21.2</v>
      </c>
      <c r="E976">
        <v>99.1</v>
      </c>
      <c r="F976">
        <v>47.1</v>
      </c>
      <c r="G976">
        <v>78.099999999999994</v>
      </c>
      <c r="H976">
        <v>25.8</v>
      </c>
    </row>
    <row r="977" spans="1:8" x14ac:dyDescent="0.25">
      <c r="A977" s="1">
        <v>41825</v>
      </c>
      <c r="B977">
        <v>26.3</v>
      </c>
      <c r="C977">
        <v>17</v>
      </c>
      <c r="D977">
        <v>21.7</v>
      </c>
      <c r="E977">
        <v>94.7</v>
      </c>
      <c r="F977">
        <v>46.5</v>
      </c>
      <c r="G977">
        <v>74.5</v>
      </c>
      <c r="H977">
        <v>30.9</v>
      </c>
    </row>
    <row r="978" spans="1:8" x14ac:dyDescent="0.25">
      <c r="A978" s="1">
        <v>41824</v>
      </c>
      <c r="B978">
        <v>26.5</v>
      </c>
      <c r="C978">
        <v>16.899999999999999</v>
      </c>
      <c r="D978">
        <v>20.7</v>
      </c>
      <c r="E978">
        <v>89.2</v>
      </c>
      <c r="F978">
        <v>43.7</v>
      </c>
      <c r="G978">
        <v>75.5</v>
      </c>
      <c r="H978">
        <v>31</v>
      </c>
    </row>
    <row r="979" spans="1:8" x14ac:dyDescent="0.25">
      <c r="A979" s="1">
        <v>41823</v>
      </c>
      <c r="B979">
        <v>24.7</v>
      </c>
      <c r="C979">
        <v>16.3</v>
      </c>
      <c r="D979">
        <v>20.5</v>
      </c>
      <c r="E979">
        <v>90.9</v>
      </c>
      <c r="F979">
        <v>43.5</v>
      </c>
      <c r="G979">
        <v>71.8</v>
      </c>
      <c r="H979">
        <v>31.1</v>
      </c>
    </row>
    <row r="980" spans="1:8" x14ac:dyDescent="0.25">
      <c r="A980" s="1">
        <v>41822</v>
      </c>
      <c r="B980">
        <v>24.2</v>
      </c>
      <c r="C980">
        <v>18.2</v>
      </c>
      <c r="D980">
        <v>20.6</v>
      </c>
      <c r="E980">
        <v>88.2</v>
      </c>
      <c r="F980">
        <v>51.1</v>
      </c>
      <c r="G980">
        <v>69.900000000000006</v>
      </c>
      <c r="H980">
        <v>25.1</v>
      </c>
    </row>
    <row r="981" spans="1:8" x14ac:dyDescent="0.25">
      <c r="A981" s="1">
        <v>41821</v>
      </c>
      <c r="B981">
        <v>27.8</v>
      </c>
      <c r="C981">
        <v>18.399999999999999</v>
      </c>
      <c r="D981">
        <v>21.8</v>
      </c>
      <c r="E981">
        <v>96.8</v>
      </c>
      <c r="F981">
        <v>36.700000000000003</v>
      </c>
      <c r="G981">
        <v>73.599999999999994</v>
      </c>
      <c r="H981">
        <v>28.4</v>
      </c>
    </row>
    <row r="982" spans="1:8" x14ac:dyDescent="0.25">
      <c r="A982" s="1">
        <v>41820</v>
      </c>
      <c r="B982">
        <v>26</v>
      </c>
      <c r="C982">
        <v>18.7</v>
      </c>
      <c r="D982">
        <v>21.9</v>
      </c>
      <c r="E982">
        <v>93.1</v>
      </c>
      <c r="F982">
        <v>60.7</v>
      </c>
      <c r="G982">
        <v>78.5</v>
      </c>
      <c r="H982">
        <v>31.1</v>
      </c>
    </row>
    <row r="983" spans="1:8" x14ac:dyDescent="0.25">
      <c r="A983" s="1">
        <v>41819</v>
      </c>
      <c r="B983">
        <v>26.7</v>
      </c>
      <c r="C983">
        <v>17.8</v>
      </c>
      <c r="D983">
        <v>21.7</v>
      </c>
      <c r="E983">
        <v>92.1</v>
      </c>
      <c r="F983">
        <v>48.3</v>
      </c>
      <c r="G983">
        <v>72.400000000000006</v>
      </c>
      <c r="H983">
        <v>30.7</v>
      </c>
    </row>
    <row r="984" spans="1:8" x14ac:dyDescent="0.25">
      <c r="A984" s="1">
        <v>41818</v>
      </c>
      <c r="B984">
        <v>28.5</v>
      </c>
      <c r="C984">
        <v>18.8</v>
      </c>
      <c r="D984">
        <v>23.6</v>
      </c>
      <c r="E984">
        <v>85.5</v>
      </c>
      <c r="F984">
        <v>34</v>
      </c>
      <c r="G984">
        <v>58.1</v>
      </c>
      <c r="H984">
        <v>31.3</v>
      </c>
    </row>
    <row r="985" spans="1:8" x14ac:dyDescent="0.25">
      <c r="A985" s="1">
        <v>41817</v>
      </c>
      <c r="B985">
        <v>27</v>
      </c>
      <c r="C985">
        <v>18.2</v>
      </c>
      <c r="D985">
        <v>22.7</v>
      </c>
      <c r="E985">
        <v>94.2</v>
      </c>
      <c r="F985">
        <v>46.2</v>
      </c>
      <c r="G985">
        <v>68.900000000000006</v>
      </c>
      <c r="H985">
        <v>31.4</v>
      </c>
    </row>
    <row r="986" spans="1:8" x14ac:dyDescent="0.25">
      <c r="A986" s="1">
        <v>41816</v>
      </c>
      <c r="B986">
        <v>26.5</v>
      </c>
      <c r="C986">
        <v>17.7</v>
      </c>
      <c r="D986">
        <v>21.5</v>
      </c>
      <c r="E986">
        <v>93.8</v>
      </c>
      <c r="F986">
        <v>54.9</v>
      </c>
      <c r="G986">
        <v>77.599999999999994</v>
      </c>
      <c r="H986">
        <v>30.8</v>
      </c>
    </row>
    <row r="987" spans="1:8" x14ac:dyDescent="0.25">
      <c r="A987" s="1">
        <v>41815</v>
      </c>
      <c r="B987">
        <v>26.7</v>
      </c>
      <c r="C987">
        <v>16.899999999999999</v>
      </c>
      <c r="D987">
        <v>21.1</v>
      </c>
      <c r="E987">
        <v>87.4</v>
      </c>
      <c r="F987">
        <v>44.8</v>
      </c>
      <c r="G987">
        <v>70.8</v>
      </c>
      <c r="H987">
        <v>27.2</v>
      </c>
    </row>
    <row r="988" spans="1:8" x14ac:dyDescent="0.25">
      <c r="A988" s="1">
        <v>41814</v>
      </c>
      <c r="B988">
        <v>25.1</v>
      </c>
      <c r="C988">
        <v>17.600000000000001</v>
      </c>
      <c r="D988">
        <v>21</v>
      </c>
      <c r="E988">
        <v>94.1</v>
      </c>
      <c r="F988">
        <v>44.9</v>
      </c>
      <c r="G988">
        <v>73.5</v>
      </c>
      <c r="H988">
        <v>28.4</v>
      </c>
    </row>
    <row r="989" spans="1:8" x14ac:dyDescent="0.25">
      <c r="A989" s="1">
        <v>41813</v>
      </c>
      <c r="B989">
        <v>30</v>
      </c>
      <c r="C989">
        <v>19</v>
      </c>
      <c r="D989">
        <v>23.2</v>
      </c>
      <c r="E989">
        <v>84.1</v>
      </c>
      <c r="F989">
        <v>34.1</v>
      </c>
      <c r="G989">
        <v>65.400000000000006</v>
      </c>
      <c r="H989">
        <v>28.8</v>
      </c>
    </row>
    <row r="990" spans="1:8" x14ac:dyDescent="0.25">
      <c r="A990" s="1">
        <v>41812</v>
      </c>
      <c r="B990">
        <v>28</v>
      </c>
      <c r="C990">
        <v>18.899999999999999</v>
      </c>
      <c r="D990">
        <v>23.2</v>
      </c>
      <c r="E990">
        <v>82.2</v>
      </c>
      <c r="F990">
        <v>23.9</v>
      </c>
      <c r="G990">
        <v>60.2</v>
      </c>
      <c r="H990">
        <v>21</v>
      </c>
    </row>
    <row r="991" spans="1:8" x14ac:dyDescent="0.25">
      <c r="A991" s="1">
        <v>41811</v>
      </c>
      <c r="B991">
        <v>27.3</v>
      </c>
      <c r="C991">
        <v>19.899999999999999</v>
      </c>
      <c r="D991">
        <v>23.2</v>
      </c>
      <c r="E991">
        <v>86.4</v>
      </c>
      <c r="F991">
        <v>46.9</v>
      </c>
      <c r="G991">
        <v>69.8</v>
      </c>
      <c r="H991">
        <v>30.8</v>
      </c>
    </row>
    <row r="992" spans="1:8" x14ac:dyDescent="0.25">
      <c r="A992" s="1">
        <v>41810</v>
      </c>
      <c r="B992">
        <v>27.4</v>
      </c>
      <c r="C992">
        <v>18.600000000000001</v>
      </c>
      <c r="D992">
        <v>23.3</v>
      </c>
      <c r="E992">
        <v>85.3</v>
      </c>
      <c r="F992">
        <v>47.1</v>
      </c>
      <c r="G992">
        <v>67.5</v>
      </c>
      <c r="H992">
        <v>29.2</v>
      </c>
    </row>
    <row r="993" spans="1:8" x14ac:dyDescent="0.25">
      <c r="A993" s="1">
        <v>41809</v>
      </c>
      <c r="B993">
        <v>27.8</v>
      </c>
      <c r="C993">
        <v>20.6</v>
      </c>
      <c r="D993">
        <v>23.6</v>
      </c>
      <c r="E993">
        <v>89.3</v>
      </c>
      <c r="F993">
        <v>53.9</v>
      </c>
      <c r="G993">
        <v>69.8</v>
      </c>
      <c r="H993">
        <v>26.7</v>
      </c>
    </row>
    <row r="994" spans="1:8" x14ac:dyDescent="0.25">
      <c r="A994" s="1">
        <v>41808</v>
      </c>
      <c r="B994">
        <v>25.7</v>
      </c>
      <c r="C994">
        <v>20</v>
      </c>
      <c r="D994">
        <v>22.7</v>
      </c>
      <c r="E994">
        <v>89.7</v>
      </c>
      <c r="F994">
        <v>60.1</v>
      </c>
      <c r="G994">
        <v>76.8</v>
      </c>
      <c r="H994">
        <v>29</v>
      </c>
    </row>
    <row r="995" spans="1:8" x14ac:dyDescent="0.25">
      <c r="A995" s="1">
        <v>41807</v>
      </c>
      <c r="B995">
        <v>25.9</v>
      </c>
      <c r="C995">
        <v>18</v>
      </c>
      <c r="D995">
        <v>22.1</v>
      </c>
      <c r="E995">
        <v>86.4</v>
      </c>
      <c r="F995">
        <v>53.8</v>
      </c>
      <c r="G995">
        <v>73</v>
      </c>
      <c r="H995">
        <v>29.1</v>
      </c>
    </row>
    <row r="996" spans="1:8" x14ac:dyDescent="0.25">
      <c r="A996" s="1">
        <v>41806</v>
      </c>
      <c r="B996">
        <v>29.6</v>
      </c>
      <c r="C996">
        <v>19.399999999999999</v>
      </c>
      <c r="D996">
        <v>24</v>
      </c>
      <c r="E996">
        <v>82.2</v>
      </c>
      <c r="F996">
        <v>37.700000000000003</v>
      </c>
      <c r="G996">
        <v>58.9</v>
      </c>
      <c r="H996">
        <v>23.6</v>
      </c>
    </row>
    <row r="997" spans="1:8" x14ac:dyDescent="0.25">
      <c r="A997" s="1">
        <v>41805</v>
      </c>
      <c r="B997">
        <v>30.8</v>
      </c>
      <c r="C997">
        <v>19.100000000000001</v>
      </c>
      <c r="D997">
        <v>25.2</v>
      </c>
      <c r="E997">
        <v>84.1</v>
      </c>
      <c r="F997">
        <v>25.4</v>
      </c>
      <c r="G997">
        <v>57.8</v>
      </c>
      <c r="H997">
        <v>27</v>
      </c>
    </row>
    <row r="998" spans="1:8" x14ac:dyDescent="0.25">
      <c r="A998" s="1">
        <v>41804</v>
      </c>
      <c r="B998">
        <v>27.2</v>
      </c>
      <c r="C998">
        <v>18</v>
      </c>
      <c r="D998">
        <v>23.5</v>
      </c>
      <c r="E998">
        <v>77.400000000000006</v>
      </c>
      <c r="F998">
        <v>33.799999999999997</v>
      </c>
      <c r="G998">
        <v>59.3</v>
      </c>
      <c r="H998">
        <v>31.1</v>
      </c>
    </row>
    <row r="999" spans="1:8" x14ac:dyDescent="0.25">
      <c r="A999" s="1">
        <v>41803</v>
      </c>
      <c r="B999">
        <v>30.8</v>
      </c>
      <c r="C999">
        <v>19.399999999999999</v>
      </c>
      <c r="D999">
        <v>25.2</v>
      </c>
      <c r="E999">
        <v>73.099999999999994</v>
      </c>
      <c r="F999">
        <v>23.1</v>
      </c>
      <c r="G999">
        <v>43.5</v>
      </c>
      <c r="H999">
        <v>30.1</v>
      </c>
    </row>
    <row r="1000" spans="1:8" x14ac:dyDescent="0.25">
      <c r="A1000" s="1">
        <v>41802</v>
      </c>
      <c r="B1000">
        <v>33.6</v>
      </c>
      <c r="C1000">
        <v>21.2</v>
      </c>
      <c r="D1000">
        <v>28.1</v>
      </c>
      <c r="E1000">
        <v>60.5</v>
      </c>
      <c r="F1000">
        <v>23.7</v>
      </c>
      <c r="G1000">
        <v>35.200000000000003</v>
      </c>
      <c r="H1000">
        <v>30.9</v>
      </c>
    </row>
    <row r="1001" spans="1:8" x14ac:dyDescent="0.25">
      <c r="A1001" s="1">
        <v>41801</v>
      </c>
      <c r="B1001">
        <v>33.200000000000003</v>
      </c>
      <c r="C1001">
        <v>20.2</v>
      </c>
      <c r="D1001">
        <v>26</v>
      </c>
      <c r="E1001">
        <v>89.3</v>
      </c>
      <c r="F1001">
        <v>20.8</v>
      </c>
      <c r="G1001">
        <v>55.1</v>
      </c>
      <c r="H1001">
        <v>30</v>
      </c>
    </row>
    <row r="1002" spans="1:8" x14ac:dyDescent="0.25">
      <c r="A1002" s="1">
        <v>41800</v>
      </c>
      <c r="B1002">
        <v>25.1</v>
      </c>
      <c r="C1002">
        <v>18.600000000000001</v>
      </c>
      <c r="D1002">
        <v>21.8</v>
      </c>
      <c r="E1002">
        <v>90.7</v>
      </c>
      <c r="F1002">
        <v>71.2</v>
      </c>
      <c r="G1002">
        <v>81</v>
      </c>
      <c r="H1002">
        <v>19.3</v>
      </c>
    </row>
    <row r="1003" spans="1:8" x14ac:dyDescent="0.25">
      <c r="A1003" s="1">
        <v>41799</v>
      </c>
      <c r="B1003">
        <v>24.5</v>
      </c>
      <c r="C1003">
        <v>18</v>
      </c>
      <c r="D1003">
        <v>21.4</v>
      </c>
      <c r="E1003">
        <v>92.4</v>
      </c>
      <c r="F1003">
        <v>67.099999999999994</v>
      </c>
      <c r="G1003">
        <v>79.5</v>
      </c>
      <c r="H1003">
        <v>26.7</v>
      </c>
    </row>
    <row r="1004" spans="1:8" x14ac:dyDescent="0.25">
      <c r="A1004" s="1">
        <v>41798</v>
      </c>
      <c r="B1004">
        <v>25.6</v>
      </c>
      <c r="C1004">
        <v>17.7</v>
      </c>
      <c r="D1004">
        <v>21.4</v>
      </c>
      <c r="E1004">
        <v>93.3</v>
      </c>
      <c r="F1004">
        <v>56</v>
      </c>
      <c r="G1004">
        <v>79.3</v>
      </c>
      <c r="H1004">
        <v>29.9</v>
      </c>
    </row>
    <row r="1005" spans="1:8" x14ac:dyDescent="0.25">
      <c r="A1005" s="1">
        <v>41797</v>
      </c>
      <c r="B1005">
        <v>25.6</v>
      </c>
      <c r="C1005">
        <v>18.2</v>
      </c>
      <c r="D1005">
        <v>20.9</v>
      </c>
      <c r="E1005">
        <v>91.7</v>
      </c>
      <c r="F1005">
        <v>60.5</v>
      </c>
      <c r="G1005">
        <v>80.900000000000006</v>
      </c>
      <c r="H1005">
        <v>29.8</v>
      </c>
    </row>
    <row r="1006" spans="1:8" x14ac:dyDescent="0.25">
      <c r="A1006" s="1">
        <v>41796</v>
      </c>
      <c r="B1006">
        <v>35.4</v>
      </c>
      <c r="C1006">
        <v>20</v>
      </c>
      <c r="D1006">
        <v>26.7</v>
      </c>
      <c r="E1006">
        <v>84.5</v>
      </c>
      <c r="F1006">
        <v>18.3</v>
      </c>
      <c r="G1006">
        <v>50.4</v>
      </c>
      <c r="H1006">
        <v>29.7</v>
      </c>
    </row>
    <row r="1007" spans="1:8" x14ac:dyDescent="0.25">
      <c r="A1007" s="1">
        <v>41795</v>
      </c>
      <c r="B1007">
        <v>28.9</v>
      </c>
      <c r="C1007">
        <v>16.5</v>
      </c>
      <c r="D1007">
        <v>22.3</v>
      </c>
      <c r="E1007">
        <v>92.6</v>
      </c>
      <c r="F1007">
        <v>44.5</v>
      </c>
      <c r="G1007">
        <v>71.8</v>
      </c>
      <c r="H1007">
        <v>26.5</v>
      </c>
    </row>
    <row r="1008" spans="1:8" x14ac:dyDescent="0.25">
      <c r="A1008" s="1">
        <v>41794</v>
      </c>
      <c r="B1008">
        <v>27.9</v>
      </c>
      <c r="C1008">
        <v>14.5</v>
      </c>
      <c r="D1008">
        <v>21.4</v>
      </c>
      <c r="E1008">
        <v>89.1</v>
      </c>
      <c r="F1008">
        <v>35.4</v>
      </c>
      <c r="G1008">
        <v>68.3</v>
      </c>
      <c r="H1008">
        <v>31.4</v>
      </c>
    </row>
    <row r="1009" spans="1:8" x14ac:dyDescent="0.25">
      <c r="A1009" s="1">
        <v>41793</v>
      </c>
      <c r="B1009">
        <v>23.7</v>
      </c>
      <c r="C1009">
        <v>15.2</v>
      </c>
      <c r="D1009">
        <v>19.7</v>
      </c>
      <c r="E1009">
        <v>84.4</v>
      </c>
      <c r="F1009">
        <v>55.4</v>
      </c>
      <c r="G1009">
        <v>70.099999999999994</v>
      </c>
      <c r="H1009">
        <v>30.9</v>
      </c>
    </row>
    <row r="1010" spans="1:8" x14ac:dyDescent="0.25">
      <c r="A1010" s="1">
        <v>41792</v>
      </c>
      <c r="B1010">
        <v>25.4</v>
      </c>
      <c r="C1010">
        <v>13.1</v>
      </c>
      <c r="D1010">
        <v>19.8</v>
      </c>
      <c r="E1010">
        <v>90.1</v>
      </c>
      <c r="F1010">
        <v>34.6</v>
      </c>
      <c r="G1010">
        <v>63.1</v>
      </c>
      <c r="H1010">
        <v>30</v>
      </c>
    </row>
    <row r="1011" spans="1:8" x14ac:dyDescent="0.25">
      <c r="A1011" s="1">
        <v>41791</v>
      </c>
      <c r="B1011">
        <v>26.4</v>
      </c>
      <c r="C1011">
        <v>16.399999999999999</v>
      </c>
      <c r="D1011">
        <v>20.399999999999999</v>
      </c>
      <c r="E1011">
        <v>87.1</v>
      </c>
      <c r="F1011">
        <v>32.6</v>
      </c>
      <c r="G1011">
        <v>57</v>
      </c>
      <c r="H1011">
        <v>20.3</v>
      </c>
    </row>
    <row r="1012" spans="1:8" x14ac:dyDescent="0.25">
      <c r="A1012" s="1">
        <v>41790</v>
      </c>
      <c r="B1012">
        <v>26.3</v>
      </c>
      <c r="C1012">
        <v>18.8</v>
      </c>
      <c r="D1012">
        <v>22.2</v>
      </c>
      <c r="E1012">
        <v>73.7</v>
      </c>
      <c r="F1012">
        <v>41.6</v>
      </c>
      <c r="G1012">
        <v>53.7</v>
      </c>
      <c r="H1012">
        <v>27.2</v>
      </c>
    </row>
    <row r="1013" spans="1:8" x14ac:dyDescent="0.25">
      <c r="A1013" s="1">
        <v>41789</v>
      </c>
      <c r="B1013">
        <v>21.8</v>
      </c>
      <c r="C1013">
        <v>14.5</v>
      </c>
      <c r="D1013">
        <v>18.899999999999999</v>
      </c>
      <c r="E1013">
        <v>92.4</v>
      </c>
      <c r="F1013">
        <v>65.8</v>
      </c>
      <c r="G1013">
        <v>82.7</v>
      </c>
      <c r="H1013">
        <v>30</v>
      </c>
    </row>
    <row r="1014" spans="1:8" x14ac:dyDescent="0.25">
      <c r="A1014" s="1">
        <v>41788</v>
      </c>
      <c r="B1014">
        <v>26.4</v>
      </c>
      <c r="C1014">
        <v>14.5</v>
      </c>
      <c r="D1014">
        <v>19.5</v>
      </c>
      <c r="E1014">
        <v>92.7</v>
      </c>
      <c r="F1014">
        <v>39</v>
      </c>
      <c r="G1014">
        <v>75.8</v>
      </c>
      <c r="H1014">
        <v>30.6</v>
      </c>
    </row>
    <row r="1015" spans="1:8" x14ac:dyDescent="0.25">
      <c r="A1015" s="1">
        <v>41787</v>
      </c>
      <c r="B1015">
        <v>24.8</v>
      </c>
      <c r="C1015">
        <v>15.3</v>
      </c>
      <c r="D1015">
        <v>19.8</v>
      </c>
      <c r="E1015">
        <v>86.1</v>
      </c>
      <c r="F1015">
        <v>32.700000000000003</v>
      </c>
      <c r="G1015">
        <v>69.3</v>
      </c>
      <c r="H1015">
        <v>26.2</v>
      </c>
    </row>
    <row r="1016" spans="1:8" x14ac:dyDescent="0.25">
      <c r="A1016" s="1">
        <v>41786</v>
      </c>
      <c r="B1016">
        <v>22.1</v>
      </c>
      <c r="C1016">
        <v>13.1</v>
      </c>
      <c r="D1016">
        <v>18.100000000000001</v>
      </c>
      <c r="E1016">
        <v>91.9</v>
      </c>
      <c r="F1016">
        <v>41</v>
      </c>
      <c r="G1016">
        <v>76.900000000000006</v>
      </c>
      <c r="H1016">
        <v>26.9</v>
      </c>
    </row>
    <row r="1017" spans="1:8" x14ac:dyDescent="0.25">
      <c r="A1017" s="1">
        <v>41785</v>
      </c>
      <c r="B1017">
        <v>24.5</v>
      </c>
      <c r="C1017">
        <v>12.8</v>
      </c>
      <c r="D1017">
        <v>18.399999999999999</v>
      </c>
      <c r="E1017">
        <v>91.1</v>
      </c>
      <c r="F1017">
        <v>42</v>
      </c>
      <c r="G1017">
        <v>71.900000000000006</v>
      </c>
      <c r="H1017">
        <v>31.1</v>
      </c>
    </row>
    <row r="1018" spans="1:8" x14ac:dyDescent="0.25">
      <c r="A1018" s="1">
        <v>41784</v>
      </c>
      <c r="B1018">
        <v>23.4</v>
      </c>
      <c r="C1018">
        <v>13.9</v>
      </c>
      <c r="D1018">
        <v>18.399999999999999</v>
      </c>
      <c r="E1018">
        <v>93.1</v>
      </c>
      <c r="F1018">
        <v>45.6</v>
      </c>
      <c r="G1018">
        <v>76.2</v>
      </c>
      <c r="H1018">
        <v>30.1</v>
      </c>
    </row>
    <row r="1019" spans="1:8" x14ac:dyDescent="0.25">
      <c r="A1019" s="1">
        <v>41783</v>
      </c>
      <c r="B1019">
        <v>19.2</v>
      </c>
      <c r="C1019">
        <v>13.5</v>
      </c>
      <c r="D1019">
        <v>16.899999999999999</v>
      </c>
      <c r="E1019">
        <v>89.8</v>
      </c>
      <c r="F1019">
        <v>64.599999999999994</v>
      </c>
      <c r="G1019">
        <v>80.7</v>
      </c>
      <c r="H1019">
        <v>6.3</v>
      </c>
    </row>
    <row r="1020" spans="1:8" x14ac:dyDescent="0.25">
      <c r="A1020" s="1">
        <v>41782</v>
      </c>
      <c r="B1020">
        <v>22.3</v>
      </c>
      <c r="C1020">
        <v>12.5</v>
      </c>
      <c r="D1020">
        <v>17.5</v>
      </c>
      <c r="E1020">
        <v>88.3</v>
      </c>
      <c r="F1020">
        <v>51.2</v>
      </c>
      <c r="G1020">
        <v>71.099999999999994</v>
      </c>
      <c r="H1020">
        <v>31.1</v>
      </c>
    </row>
    <row r="1021" spans="1:8" x14ac:dyDescent="0.25">
      <c r="A1021" s="1">
        <v>41781</v>
      </c>
      <c r="B1021">
        <v>22.1</v>
      </c>
      <c r="C1021">
        <v>14.5</v>
      </c>
      <c r="D1021">
        <v>18.600000000000001</v>
      </c>
      <c r="E1021">
        <v>79.7</v>
      </c>
      <c r="F1021">
        <v>40.200000000000003</v>
      </c>
      <c r="G1021">
        <v>58.8</v>
      </c>
      <c r="H1021">
        <v>30.8</v>
      </c>
    </row>
    <row r="1022" spans="1:8" x14ac:dyDescent="0.25">
      <c r="A1022" s="1">
        <v>41780</v>
      </c>
      <c r="B1022">
        <v>22.6</v>
      </c>
      <c r="C1022">
        <v>17</v>
      </c>
      <c r="D1022">
        <v>19.7</v>
      </c>
      <c r="E1022">
        <v>70.7</v>
      </c>
      <c r="F1022">
        <v>48.1</v>
      </c>
      <c r="G1022">
        <v>58.8</v>
      </c>
      <c r="H1022">
        <v>27</v>
      </c>
    </row>
    <row r="1023" spans="1:8" x14ac:dyDescent="0.25">
      <c r="A1023" s="1">
        <v>41779</v>
      </c>
      <c r="B1023">
        <v>24.4</v>
      </c>
      <c r="C1023">
        <v>15.3</v>
      </c>
      <c r="D1023">
        <v>20.399999999999999</v>
      </c>
      <c r="E1023">
        <v>88.7</v>
      </c>
      <c r="F1023">
        <v>35.6</v>
      </c>
      <c r="G1023">
        <v>61.5</v>
      </c>
      <c r="H1023">
        <v>28.7</v>
      </c>
    </row>
    <row r="1024" spans="1:8" x14ac:dyDescent="0.25">
      <c r="A1024" s="1">
        <v>41778</v>
      </c>
      <c r="B1024">
        <v>22.3</v>
      </c>
      <c r="C1024">
        <v>13.5</v>
      </c>
      <c r="D1024">
        <v>18.2</v>
      </c>
      <c r="E1024">
        <v>86.9</v>
      </c>
      <c r="F1024">
        <v>59.7</v>
      </c>
      <c r="G1024">
        <v>76.599999999999994</v>
      </c>
      <c r="H1024">
        <v>28.5</v>
      </c>
    </row>
    <row r="1025" spans="1:8" x14ac:dyDescent="0.25">
      <c r="A1025" s="1">
        <v>41777</v>
      </c>
      <c r="B1025">
        <v>22.8</v>
      </c>
      <c r="C1025">
        <v>11.6</v>
      </c>
      <c r="D1025">
        <v>17.600000000000001</v>
      </c>
      <c r="E1025">
        <v>84.2</v>
      </c>
      <c r="F1025">
        <v>29.9</v>
      </c>
      <c r="G1025">
        <v>63.8</v>
      </c>
      <c r="H1025">
        <v>22.5</v>
      </c>
    </row>
    <row r="1026" spans="1:8" x14ac:dyDescent="0.25">
      <c r="A1026" s="1">
        <v>41776</v>
      </c>
      <c r="B1026">
        <v>23.8</v>
      </c>
      <c r="C1026">
        <v>16.8</v>
      </c>
      <c r="D1026">
        <v>19.7</v>
      </c>
      <c r="E1026">
        <v>61.8</v>
      </c>
      <c r="F1026">
        <v>24.9</v>
      </c>
      <c r="G1026">
        <v>44.5</v>
      </c>
      <c r="H1026">
        <v>21.3</v>
      </c>
    </row>
    <row r="1027" spans="1:8" x14ac:dyDescent="0.25">
      <c r="A1027" s="1">
        <v>41775</v>
      </c>
      <c r="B1027">
        <v>24.8</v>
      </c>
      <c r="C1027">
        <v>16.899999999999999</v>
      </c>
      <c r="D1027">
        <v>20.7</v>
      </c>
      <c r="E1027">
        <v>57.9</v>
      </c>
      <c r="F1027">
        <v>28.2</v>
      </c>
      <c r="G1027">
        <v>39.4</v>
      </c>
      <c r="H1027">
        <v>30.4</v>
      </c>
    </row>
    <row r="1028" spans="1:8" x14ac:dyDescent="0.25">
      <c r="A1028" s="1">
        <v>41774</v>
      </c>
      <c r="B1028">
        <v>24.7</v>
      </c>
      <c r="C1028">
        <v>16.7</v>
      </c>
      <c r="D1028">
        <v>20.399999999999999</v>
      </c>
      <c r="E1028">
        <v>63.9</v>
      </c>
      <c r="F1028">
        <v>29.7</v>
      </c>
      <c r="G1028">
        <v>48</v>
      </c>
      <c r="H1028">
        <v>29.1</v>
      </c>
    </row>
    <row r="1029" spans="1:8" x14ac:dyDescent="0.25">
      <c r="A1029" s="1">
        <v>41773</v>
      </c>
      <c r="B1029">
        <v>25.3</v>
      </c>
      <c r="C1029">
        <v>18</v>
      </c>
      <c r="D1029">
        <v>21.2</v>
      </c>
      <c r="E1029">
        <v>72</v>
      </c>
      <c r="F1029">
        <v>33.4</v>
      </c>
      <c r="G1029">
        <v>49.1</v>
      </c>
      <c r="H1029">
        <v>29.7</v>
      </c>
    </row>
    <row r="1030" spans="1:8" x14ac:dyDescent="0.25">
      <c r="A1030" s="1">
        <v>41772</v>
      </c>
      <c r="B1030">
        <v>26.2</v>
      </c>
      <c r="C1030">
        <v>18.5</v>
      </c>
      <c r="D1030">
        <v>21.3</v>
      </c>
      <c r="E1030">
        <v>87.2</v>
      </c>
      <c r="F1030">
        <v>50.8</v>
      </c>
      <c r="G1030">
        <v>70.7</v>
      </c>
      <c r="H1030">
        <v>18.3</v>
      </c>
    </row>
    <row r="1031" spans="1:8" x14ac:dyDescent="0.25">
      <c r="A1031" s="1">
        <v>41771</v>
      </c>
      <c r="B1031">
        <v>28.8</v>
      </c>
      <c r="C1031">
        <v>18.600000000000001</v>
      </c>
      <c r="D1031">
        <v>22.6</v>
      </c>
      <c r="E1031">
        <v>84.6</v>
      </c>
      <c r="F1031">
        <v>44.1</v>
      </c>
      <c r="G1031">
        <v>68.5</v>
      </c>
      <c r="H1031">
        <v>29.2</v>
      </c>
    </row>
    <row r="1032" spans="1:8" x14ac:dyDescent="0.25">
      <c r="A1032" s="1">
        <v>41770</v>
      </c>
      <c r="B1032">
        <v>24.5</v>
      </c>
      <c r="C1032">
        <v>15.9</v>
      </c>
      <c r="D1032">
        <v>20.6</v>
      </c>
      <c r="E1032">
        <v>90.3</v>
      </c>
      <c r="F1032">
        <v>60.3</v>
      </c>
      <c r="G1032">
        <v>79.3</v>
      </c>
      <c r="H1032">
        <v>27.6</v>
      </c>
    </row>
    <row r="1033" spans="1:8" x14ac:dyDescent="0.25">
      <c r="A1033" s="1">
        <v>41769</v>
      </c>
      <c r="B1033">
        <v>23.3</v>
      </c>
      <c r="C1033">
        <v>12.9</v>
      </c>
      <c r="D1033">
        <v>19</v>
      </c>
      <c r="E1033">
        <v>89.8</v>
      </c>
      <c r="F1033">
        <v>45.3</v>
      </c>
      <c r="G1033">
        <v>73</v>
      </c>
      <c r="H1033">
        <v>28</v>
      </c>
    </row>
    <row r="1034" spans="1:8" x14ac:dyDescent="0.25">
      <c r="A1034" s="1">
        <v>41768</v>
      </c>
      <c r="B1034">
        <v>22.4</v>
      </c>
      <c r="C1034">
        <v>15.7</v>
      </c>
      <c r="D1034">
        <v>19.3</v>
      </c>
      <c r="E1034">
        <v>89.5</v>
      </c>
      <c r="F1034">
        <v>65.5</v>
      </c>
      <c r="G1034">
        <v>78.2</v>
      </c>
      <c r="H1034">
        <v>26.2</v>
      </c>
    </row>
    <row r="1035" spans="1:8" x14ac:dyDescent="0.25">
      <c r="A1035" s="1">
        <v>41767</v>
      </c>
      <c r="B1035">
        <v>24.3</v>
      </c>
      <c r="C1035">
        <v>14.5</v>
      </c>
      <c r="D1035">
        <v>19.600000000000001</v>
      </c>
      <c r="E1035">
        <v>89.3</v>
      </c>
      <c r="F1035">
        <v>54.3</v>
      </c>
      <c r="G1035">
        <v>76.599999999999994</v>
      </c>
      <c r="H1035">
        <v>26.1</v>
      </c>
    </row>
    <row r="1036" spans="1:8" x14ac:dyDescent="0.25">
      <c r="A1036" s="1">
        <v>41766</v>
      </c>
      <c r="B1036">
        <v>21.6</v>
      </c>
      <c r="C1036">
        <v>13.8</v>
      </c>
      <c r="D1036">
        <v>18.5</v>
      </c>
      <c r="E1036">
        <v>88.9</v>
      </c>
      <c r="F1036">
        <v>51.8</v>
      </c>
      <c r="G1036">
        <v>76.8</v>
      </c>
      <c r="H1036">
        <v>27.7</v>
      </c>
    </row>
    <row r="1037" spans="1:8" x14ac:dyDescent="0.25">
      <c r="A1037" s="1">
        <v>41765</v>
      </c>
      <c r="B1037">
        <v>28.4</v>
      </c>
      <c r="C1037">
        <v>16.2</v>
      </c>
      <c r="D1037">
        <v>21.7</v>
      </c>
      <c r="E1037">
        <v>87.8</v>
      </c>
      <c r="F1037">
        <v>21.3</v>
      </c>
      <c r="G1037">
        <v>41.6</v>
      </c>
      <c r="H1037">
        <v>30.4</v>
      </c>
    </row>
    <row r="1038" spans="1:8" x14ac:dyDescent="0.25">
      <c r="A1038" s="1">
        <v>41764</v>
      </c>
      <c r="B1038">
        <v>28</v>
      </c>
      <c r="C1038">
        <v>15.4</v>
      </c>
      <c r="D1038">
        <v>21.1</v>
      </c>
      <c r="E1038">
        <v>56.5</v>
      </c>
      <c r="F1038">
        <v>19.7</v>
      </c>
      <c r="G1038">
        <v>37.799999999999997</v>
      </c>
      <c r="H1038">
        <v>30</v>
      </c>
    </row>
    <row r="1039" spans="1:8" x14ac:dyDescent="0.25">
      <c r="A1039" s="1">
        <v>41763</v>
      </c>
      <c r="B1039">
        <v>22.8</v>
      </c>
      <c r="C1039">
        <v>13.3</v>
      </c>
      <c r="D1039">
        <v>19.100000000000001</v>
      </c>
      <c r="E1039">
        <v>68.8</v>
      </c>
      <c r="F1039">
        <v>26.7</v>
      </c>
      <c r="G1039">
        <v>53.3</v>
      </c>
      <c r="H1039">
        <v>29.6</v>
      </c>
    </row>
    <row r="1040" spans="1:8" x14ac:dyDescent="0.25">
      <c r="A1040" s="1">
        <v>41762</v>
      </c>
      <c r="B1040">
        <v>23.4</v>
      </c>
      <c r="C1040">
        <v>14.9</v>
      </c>
      <c r="D1040">
        <v>19.399999999999999</v>
      </c>
      <c r="E1040">
        <v>68.099999999999994</v>
      </c>
      <c r="F1040">
        <v>31.4</v>
      </c>
      <c r="G1040">
        <v>54.2</v>
      </c>
      <c r="H1040">
        <v>29.2</v>
      </c>
    </row>
    <row r="1041" spans="1:8" x14ac:dyDescent="0.25">
      <c r="A1041" s="1">
        <v>41761</v>
      </c>
      <c r="B1041">
        <v>22.2</v>
      </c>
      <c r="C1041">
        <v>12.5</v>
      </c>
      <c r="D1041">
        <v>18.399999999999999</v>
      </c>
      <c r="E1041">
        <v>89.2</v>
      </c>
      <c r="F1041">
        <v>42</v>
      </c>
      <c r="G1041">
        <v>71.5</v>
      </c>
      <c r="H1041">
        <v>28</v>
      </c>
    </row>
    <row r="1042" spans="1:8" x14ac:dyDescent="0.25">
      <c r="A1042" s="1">
        <v>41760</v>
      </c>
      <c r="B1042">
        <v>23.1</v>
      </c>
      <c r="C1042">
        <v>13</v>
      </c>
      <c r="D1042">
        <v>18.100000000000001</v>
      </c>
      <c r="E1042">
        <v>91</v>
      </c>
      <c r="F1042">
        <v>50.7</v>
      </c>
      <c r="G1042">
        <v>77.7</v>
      </c>
      <c r="H1042">
        <v>27.4</v>
      </c>
    </row>
    <row r="1043" spans="1:8" x14ac:dyDescent="0.25">
      <c r="A1043" s="1">
        <v>41759</v>
      </c>
      <c r="B1043">
        <v>23.3</v>
      </c>
      <c r="C1043">
        <v>14.6</v>
      </c>
      <c r="D1043">
        <v>18.5</v>
      </c>
      <c r="E1043">
        <v>91.1</v>
      </c>
      <c r="F1043">
        <v>49.2</v>
      </c>
      <c r="G1043">
        <v>77.900000000000006</v>
      </c>
      <c r="H1043">
        <v>28.4</v>
      </c>
    </row>
    <row r="1044" spans="1:8" x14ac:dyDescent="0.25">
      <c r="A1044" s="1">
        <v>41758</v>
      </c>
      <c r="B1044">
        <v>23.5</v>
      </c>
      <c r="C1044">
        <v>14.1</v>
      </c>
      <c r="D1044">
        <v>18.5</v>
      </c>
      <c r="E1044">
        <v>91.4</v>
      </c>
      <c r="F1044">
        <v>33.5</v>
      </c>
      <c r="G1044">
        <v>69</v>
      </c>
      <c r="H1044">
        <v>28.6</v>
      </c>
    </row>
    <row r="1045" spans="1:8" x14ac:dyDescent="0.25">
      <c r="A1045" s="1">
        <v>41757</v>
      </c>
      <c r="B1045">
        <v>25.5</v>
      </c>
      <c r="C1045">
        <v>13.5</v>
      </c>
      <c r="D1045">
        <v>19.399999999999999</v>
      </c>
      <c r="E1045">
        <v>94.4</v>
      </c>
      <c r="F1045">
        <v>28.4</v>
      </c>
      <c r="G1045">
        <v>61.5</v>
      </c>
      <c r="H1045">
        <v>28.6</v>
      </c>
    </row>
    <row r="1046" spans="1:8" x14ac:dyDescent="0.25">
      <c r="A1046" s="1">
        <v>41756</v>
      </c>
      <c r="B1046">
        <v>23.5</v>
      </c>
      <c r="C1046">
        <v>12.9</v>
      </c>
      <c r="D1046">
        <v>18.399999999999999</v>
      </c>
      <c r="E1046">
        <v>91.6</v>
      </c>
      <c r="F1046">
        <v>46.7</v>
      </c>
      <c r="G1046">
        <v>73.5</v>
      </c>
      <c r="H1046">
        <v>28.2</v>
      </c>
    </row>
    <row r="1047" spans="1:8" x14ac:dyDescent="0.25">
      <c r="A1047" s="1">
        <v>41755</v>
      </c>
      <c r="B1047">
        <v>22.9</v>
      </c>
      <c r="C1047">
        <v>10.8</v>
      </c>
      <c r="D1047">
        <v>17.3</v>
      </c>
      <c r="E1047">
        <v>88.2</v>
      </c>
      <c r="F1047">
        <v>28.2</v>
      </c>
      <c r="G1047">
        <v>68.3</v>
      </c>
      <c r="H1047">
        <v>28.3</v>
      </c>
    </row>
    <row r="1048" spans="1:8" x14ac:dyDescent="0.25">
      <c r="A1048" s="1">
        <v>41754</v>
      </c>
      <c r="B1048">
        <v>22.2</v>
      </c>
      <c r="C1048">
        <v>13.3</v>
      </c>
      <c r="D1048">
        <v>17.5</v>
      </c>
      <c r="E1048">
        <v>85.5</v>
      </c>
      <c r="F1048">
        <v>29.5</v>
      </c>
      <c r="G1048">
        <v>54.4</v>
      </c>
      <c r="H1048">
        <v>28.3</v>
      </c>
    </row>
    <row r="1049" spans="1:8" x14ac:dyDescent="0.25">
      <c r="A1049" s="1">
        <v>41753</v>
      </c>
      <c r="B1049">
        <v>22</v>
      </c>
      <c r="C1049">
        <v>12.1</v>
      </c>
      <c r="D1049">
        <v>17.100000000000001</v>
      </c>
      <c r="E1049">
        <v>92.9</v>
      </c>
      <c r="F1049">
        <v>45.8</v>
      </c>
      <c r="G1049">
        <v>76.7</v>
      </c>
      <c r="H1049">
        <v>25.8</v>
      </c>
    </row>
    <row r="1050" spans="1:8" x14ac:dyDescent="0.25">
      <c r="A1050" s="1">
        <v>41752</v>
      </c>
      <c r="B1050">
        <v>20</v>
      </c>
      <c r="C1050">
        <v>11.1</v>
      </c>
      <c r="D1050">
        <v>16.7</v>
      </c>
      <c r="E1050">
        <v>90.8</v>
      </c>
      <c r="F1050">
        <v>63</v>
      </c>
      <c r="G1050">
        <v>75.7</v>
      </c>
      <c r="H1050">
        <v>27.1</v>
      </c>
    </row>
    <row r="1051" spans="1:8" x14ac:dyDescent="0.25">
      <c r="A1051" s="1">
        <v>41751</v>
      </c>
      <c r="B1051">
        <v>22.8</v>
      </c>
      <c r="C1051">
        <v>12.1</v>
      </c>
      <c r="D1051">
        <v>17.5</v>
      </c>
      <c r="E1051">
        <v>92.6</v>
      </c>
      <c r="F1051">
        <v>50.4</v>
      </c>
      <c r="G1051">
        <v>72.400000000000006</v>
      </c>
      <c r="H1051">
        <v>27.9</v>
      </c>
    </row>
    <row r="1052" spans="1:8" x14ac:dyDescent="0.25">
      <c r="A1052" s="1">
        <v>41750</v>
      </c>
      <c r="B1052">
        <v>21.2</v>
      </c>
      <c r="C1052">
        <v>15.1</v>
      </c>
      <c r="D1052">
        <v>17.7</v>
      </c>
      <c r="E1052">
        <v>89</v>
      </c>
      <c r="F1052">
        <v>47</v>
      </c>
      <c r="G1052">
        <v>67.8</v>
      </c>
      <c r="H1052">
        <v>27</v>
      </c>
    </row>
    <row r="1053" spans="1:8" x14ac:dyDescent="0.25">
      <c r="A1053" s="1">
        <v>41749</v>
      </c>
      <c r="B1053">
        <v>21.7</v>
      </c>
      <c r="C1053">
        <v>14.2</v>
      </c>
      <c r="D1053">
        <v>17.7</v>
      </c>
      <c r="E1053">
        <v>84</v>
      </c>
      <c r="F1053">
        <v>51.3</v>
      </c>
      <c r="G1053">
        <v>67.2</v>
      </c>
      <c r="H1053">
        <v>24.2</v>
      </c>
    </row>
    <row r="1054" spans="1:8" x14ac:dyDescent="0.25">
      <c r="A1054" s="1">
        <v>41748</v>
      </c>
      <c r="B1054">
        <v>22.5</v>
      </c>
      <c r="C1054">
        <v>13.9</v>
      </c>
      <c r="D1054">
        <v>18</v>
      </c>
      <c r="E1054">
        <v>94.4</v>
      </c>
      <c r="F1054">
        <v>54.7</v>
      </c>
      <c r="G1054">
        <v>78.8</v>
      </c>
      <c r="H1054">
        <v>19.5</v>
      </c>
    </row>
    <row r="1055" spans="1:8" x14ac:dyDescent="0.25">
      <c r="A1055" s="1">
        <v>41747</v>
      </c>
      <c r="B1055">
        <v>22</v>
      </c>
      <c r="C1055">
        <v>12.5</v>
      </c>
      <c r="D1055">
        <v>17.7</v>
      </c>
      <c r="E1055">
        <v>92.7</v>
      </c>
      <c r="F1055">
        <v>36.799999999999997</v>
      </c>
      <c r="G1055">
        <v>70.900000000000006</v>
      </c>
      <c r="H1055">
        <v>26.4</v>
      </c>
    </row>
    <row r="1056" spans="1:8" x14ac:dyDescent="0.25">
      <c r="A1056" s="1">
        <v>41746</v>
      </c>
      <c r="B1056">
        <v>26.7</v>
      </c>
      <c r="C1056">
        <v>11.5</v>
      </c>
      <c r="D1056">
        <v>19.100000000000001</v>
      </c>
      <c r="E1056">
        <v>96.6</v>
      </c>
      <c r="F1056">
        <v>26.8</v>
      </c>
      <c r="G1056">
        <v>59</v>
      </c>
      <c r="H1056">
        <v>26.9</v>
      </c>
    </row>
    <row r="1057" spans="1:8" x14ac:dyDescent="0.25">
      <c r="A1057" s="1">
        <v>41745</v>
      </c>
      <c r="B1057">
        <v>21.3</v>
      </c>
      <c r="C1057">
        <v>12.9</v>
      </c>
      <c r="D1057">
        <v>16.899999999999999</v>
      </c>
      <c r="E1057">
        <v>93.5</v>
      </c>
      <c r="F1057">
        <v>57.7</v>
      </c>
      <c r="G1057">
        <v>81.599999999999994</v>
      </c>
      <c r="H1057">
        <v>25.6</v>
      </c>
    </row>
    <row r="1058" spans="1:8" x14ac:dyDescent="0.25">
      <c r="A1058" s="1">
        <v>41744</v>
      </c>
      <c r="B1058">
        <v>22.6</v>
      </c>
      <c r="C1058">
        <v>14.1</v>
      </c>
      <c r="D1058">
        <v>18.3</v>
      </c>
      <c r="E1058">
        <v>82.8</v>
      </c>
      <c r="F1058">
        <v>38.200000000000003</v>
      </c>
      <c r="G1058">
        <v>56.7</v>
      </c>
      <c r="H1058">
        <v>19.5</v>
      </c>
    </row>
    <row r="1059" spans="1:8" x14ac:dyDescent="0.25">
      <c r="A1059" s="1">
        <v>41743</v>
      </c>
      <c r="B1059">
        <v>26.7</v>
      </c>
      <c r="C1059">
        <v>14.8</v>
      </c>
      <c r="D1059">
        <v>20.6</v>
      </c>
      <c r="E1059">
        <v>64</v>
      </c>
      <c r="F1059">
        <v>24.1</v>
      </c>
      <c r="G1059">
        <v>41.1</v>
      </c>
      <c r="H1059">
        <v>19.899999999999999</v>
      </c>
    </row>
    <row r="1060" spans="1:8" x14ac:dyDescent="0.25">
      <c r="A1060" s="1">
        <v>41742</v>
      </c>
      <c r="B1060">
        <v>20.399999999999999</v>
      </c>
      <c r="C1060">
        <v>13.4</v>
      </c>
      <c r="D1060">
        <v>17.2</v>
      </c>
      <c r="E1060">
        <v>86.8</v>
      </c>
      <c r="F1060">
        <v>51.5</v>
      </c>
      <c r="G1060">
        <v>72.8</v>
      </c>
      <c r="H1060">
        <v>25.9</v>
      </c>
    </row>
    <row r="1061" spans="1:8" x14ac:dyDescent="0.25">
      <c r="A1061" s="1">
        <v>41741</v>
      </c>
      <c r="B1061">
        <v>20.3</v>
      </c>
      <c r="C1061">
        <v>13.8</v>
      </c>
      <c r="D1061">
        <v>17.2</v>
      </c>
      <c r="E1061">
        <v>93.6</v>
      </c>
      <c r="F1061">
        <v>67.2</v>
      </c>
      <c r="G1061">
        <v>81.900000000000006</v>
      </c>
      <c r="H1061">
        <v>23</v>
      </c>
    </row>
    <row r="1062" spans="1:8" x14ac:dyDescent="0.25">
      <c r="A1062" s="1">
        <v>41740</v>
      </c>
      <c r="B1062">
        <v>22</v>
      </c>
      <c r="C1062">
        <v>15.6</v>
      </c>
      <c r="D1062">
        <v>18.2</v>
      </c>
      <c r="E1062">
        <v>89.3</v>
      </c>
      <c r="F1062">
        <v>40</v>
      </c>
      <c r="G1062">
        <v>71.7</v>
      </c>
      <c r="H1062">
        <v>16</v>
      </c>
    </row>
    <row r="1063" spans="1:8" x14ac:dyDescent="0.25">
      <c r="A1063" s="1">
        <v>41739</v>
      </c>
      <c r="B1063">
        <v>20</v>
      </c>
      <c r="C1063">
        <v>11.9</v>
      </c>
      <c r="D1063">
        <v>16.2</v>
      </c>
      <c r="E1063">
        <v>86.9</v>
      </c>
      <c r="F1063">
        <v>54.5</v>
      </c>
      <c r="G1063">
        <v>77.400000000000006</v>
      </c>
      <c r="H1063">
        <v>23.5</v>
      </c>
    </row>
    <row r="1064" spans="1:8" x14ac:dyDescent="0.25">
      <c r="A1064" s="1">
        <v>41738</v>
      </c>
      <c r="B1064">
        <v>25.9</v>
      </c>
      <c r="C1064">
        <v>14.4</v>
      </c>
      <c r="D1064">
        <v>19.7</v>
      </c>
      <c r="E1064">
        <v>86.7</v>
      </c>
      <c r="F1064">
        <v>28</v>
      </c>
      <c r="G1064">
        <v>51.4</v>
      </c>
      <c r="H1064">
        <v>26.8</v>
      </c>
    </row>
    <row r="1065" spans="1:8" x14ac:dyDescent="0.25">
      <c r="A1065" s="1">
        <v>41737</v>
      </c>
      <c r="B1065">
        <v>26.1</v>
      </c>
      <c r="C1065">
        <v>11.3</v>
      </c>
      <c r="D1065">
        <v>19.2</v>
      </c>
      <c r="E1065">
        <v>74.099999999999994</v>
      </c>
      <c r="F1065">
        <v>26.4</v>
      </c>
      <c r="G1065">
        <v>49.6</v>
      </c>
      <c r="H1065">
        <v>26.5</v>
      </c>
    </row>
    <row r="1066" spans="1:8" x14ac:dyDescent="0.25">
      <c r="A1066" s="1">
        <v>41736</v>
      </c>
      <c r="B1066">
        <v>24</v>
      </c>
      <c r="C1066">
        <v>11.1</v>
      </c>
      <c r="D1066">
        <v>17.7</v>
      </c>
      <c r="E1066">
        <v>90.1</v>
      </c>
      <c r="F1066">
        <v>36.299999999999997</v>
      </c>
      <c r="G1066">
        <v>63.6</v>
      </c>
      <c r="H1066">
        <v>26</v>
      </c>
    </row>
    <row r="1067" spans="1:8" x14ac:dyDescent="0.25">
      <c r="A1067" s="1">
        <v>41735</v>
      </c>
      <c r="B1067">
        <v>24.2</v>
      </c>
      <c r="C1067">
        <v>12.1</v>
      </c>
      <c r="D1067">
        <v>17.8</v>
      </c>
      <c r="E1067">
        <v>94.1</v>
      </c>
      <c r="F1067">
        <v>42.3</v>
      </c>
      <c r="G1067">
        <v>72.7</v>
      </c>
      <c r="H1067">
        <v>25.3</v>
      </c>
    </row>
    <row r="1068" spans="1:8" x14ac:dyDescent="0.25">
      <c r="A1068" s="1">
        <v>41734</v>
      </c>
      <c r="B1068">
        <v>23.3</v>
      </c>
      <c r="C1068">
        <v>11</v>
      </c>
      <c r="D1068">
        <v>16.100000000000001</v>
      </c>
      <c r="E1068">
        <v>92.1</v>
      </c>
      <c r="F1068">
        <v>42.5</v>
      </c>
      <c r="G1068">
        <v>78.8</v>
      </c>
      <c r="H1068">
        <v>23.8</v>
      </c>
    </row>
    <row r="1069" spans="1:8" x14ac:dyDescent="0.25">
      <c r="A1069" s="1">
        <v>41733</v>
      </c>
      <c r="B1069">
        <v>21.4</v>
      </c>
      <c r="C1069">
        <v>9.6</v>
      </c>
      <c r="D1069">
        <v>15.7</v>
      </c>
      <c r="E1069">
        <v>81.099999999999994</v>
      </c>
      <c r="F1069">
        <v>18.100000000000001</v>
      </c>
      <c r="G1069">
        <v>61</v>
      </c>
      <c r="H1069">
        <v>19.3</v>
      </c>
    </row>
    <row r="1070" spans="1:8" x14ac:dyDescent="0.25">
      <c r="A1070" s="1">
        <v>41732</v>
      </c>
      <c r="B1070">
        <v>17.100000000000001</v>
      </c>
      <c r="C1070">
        <v>12.6</v>
      </c>
      <c r="D1070">
        <v>14.4</v>
      </c>
      <c r="E1070">
        <v>87</v>
      </c>
      <c r="F1070">
        <v>59.4</v>
      </c>
      <c r="G1070">
        <v>70.900000000000006</v>
      </c>
      <c r="H1070">
        <v>19.2</v>
      </c>
    </row>
    <row r="1071" spans="1:8" x14ac:dyDescent="0.25">
      <c r="A1071" s="1">
        <v>41731</v>
      </c>
      <c r="B1071">
        <v>20.7</v>
      </c>
      <c r="C1071">
        <v>12.6</v>
      </c>
      <c r="D1071">
        <v>15.6</v>
      </c>
      <c r="E1071">
        <v>92.2</v>
      </c>
      <c r="F1071">
        <v>39.799999999999997</v>
      </c>
      <c r="G1071">
        <v>71.8</v>
      </c>
      <c r="H1071">
        <v>14.3</v>
      </c>
    </row>
    <row r="1072" spans="1:8" x14ac:dyDescent="0.25">
      <c r="A1072" s="1">
        <v>41730</v>
      </c>
      <c r="B1072">
        <v>21.6</v>
      </c>
      <c r="C1072">
        <v>10.3</v>
      </c>
      <c r="D1072">
        <v>16.600000000000001</v>
      </c>
      <c r="E1072">
        <v>84.1</v>
      </c>
      <c r="F1072">
        <v>33.4</v>
      </c>
      <c r="G1072">
        <v>51.8</v>
      </c>
      <c r="H1072">
        <v>14</v>
      </c>
    </row>
    <row r="1073" spans="1:8" x14ac:dyDescent="0.25">
      <c r="A1073" s="1">
        <v>41578</v>
      </c>
      <c r="B1073">
        <v>21.4</v>
      </c>
      <c r="C1073">
        <v>14</v>
      </c>
      <c r="D1073">
        <v>17</v>
      </c>
      <c r="E1073">
        <v>77.900000000000006</v>
      </c>
      <c r="F1073">
        <v>33.4</v>
      </c>
      <c r="G1073">
        <v>53.8</v>
      </c>
      <c r="H1073">
        <v>15.9</v>
      </c>
    </row>
    <row r="1074" spans="1:8" x14ac:dyDescent="0.25">
      <c r="A1074" s="1">
        <v>41577</v>
      </c>
      <c r="B1074">
        <v>22.8</v>
      </c>
      <c r="C1074">
        <v>14.3</v>
      </c>
      <c r="D1074">
        <v>18.2</v>
      </c>
      <c r="E1074">
        <v>62.4</v>
      </c>
      <c r="F1074">
        <v>27.7</v>
      </c>
      <c r="G1074">
        <v>41.1</v>
      </c>
      <c r="H1074">
        <v>13.7</v>
      </c>
    </row>
    <row r="1075" spans="1:8" x14ac:dyDescent="0.25">
      <c r="A1075" s="1">
        <v>41576</v>
      </c>
      <c r="B1075">
        <v>24.3</v>
      </c>
      <c r="C1075">
        <v>16.899999999999999</v>
      </c>
      <c r="D1075">
        <v>20.3</v>
      </c>
      <c r="E1075">
        <v>94.3</v>
      </c>
      <c r="F1075">
        <v>29.5</v>
      </c>
      <c r="G1075">
        <v>72.5</v>
      </c>
      <c r="H1075">
        <v>13.8</v>
      </c>
    </row>
    <row r="1076" spans="1:8" x14ac:dyDescent="0.25">
      <c r="A1076" s="1">
        <v>41575</v>
      </c>
      <c r="B1076">
        <v>23.7</v>
      </c>
      <c r="C1076">
        <v>14</v>
      </c>
      <c r="D1076">
        <v>19.7</v>
      </c>
      <c r="E1076">
        <v>94</v>
      </c>
      <c r="F1076">
        <v>55.8</v>
      </c>
      <c r="G1076">
        <v>77.2</v>
      </c>
      <c r="H1076">
        <v>13.9</v>
      </c>
    </row>
    <row r="1077" spans="1:8" x14ac:dyDescent="0.25">
      <c r="A1077" s="1">
        <v>41574</v>
      </c>
      <c r="B1077">
        <v>26.3</v>
      </c>
      <c r="C1077">
        <v>16.7</v>
      </c>
      <c r="D1077">
        <v>21.2</v>
      </c>
      <c r="E1077">
        <v>85</v>
      </c>
      <c r="F1077">
        <v>38.799999999999997</v>
      </c>
      <c r="G1077">
        <v>67.400000000000006</v>
      </c>
      <c r="H1077">
        <v>15</v>
      </c>
    </row>
    <row r="1078" spans="1:8" x14ac:dyDescent="0.25">
      <c r="A1078" s="1">
        <v>41573</v>
      </c>
      <c r="B1078">
        <v>25.5</v>
      </c>
      <c r="C1078">
        <v>16.8</v>
      </c>
      <c r="D1078">
        <v>20.9</v>
      </c>
      <c r="E1078">
        <v>90.2</v>
      </c>
      <c r="F1078">
        <v>39.299999999999997</v>
      </c>
      <c r="G1078">
        <v>71</v>
      </c>
      <c r="H1078">
        <v>11.9</v>
      </c>
    </row>
    <row r="1079" spans="1:8" x14ac:dyDescent="0.25">
      <c r="A1079" s="1">
        <v>41572</v>
      </c>
      <c r="B1079">
        <v>26.9</v>
      </c>
      <c r="C1079">
        <v>17.399999999999999</v>
      </c>
      <c r="D1079">
        <v>21.4</v>
      </c>
      <c r="E1079">
        <v>92.4</v>
      </c>
      <c r="F1079">
        <v>48.3</v>
      </c>
      <c r="G1079">
        <v>71.400000000000006</v>
      </c>
      <c r="H1079">
        <v>15.6</v>
      </c>
    </row>
    <row r="1080" spans="1:8" x14ac:dyDescent="0.25">
      <c r="A1080" s="1">
        <v>41571</v>
      </c>
      <c r="B1080">
        <v>25.7</v>
      </c>
      <c r="C1080">
        <v>16.8</v>
      </c>
      <c r="D1080">
        <v>20.100000000000001</v>
      </c>
      <c r="E1080">
        <v>94.3</v>
      </c>
      <c r="F1080">
        <v>51.7</v>
      </c>
      <c r="G1080">
        <v>84.2</v>
      </c>
      <c r="H1080">
        <v>14.1</v>
      </c>
    </row>
    <row r="1081" spans="1:8" x14ac:dyDescent="0.25">
      <c r="A1081" s="1">
        <v>41570</v>
      </c>
      <c r="B1081">
        <v>23.5</v>
      </c>
      <c r="C1081">
        <v>16.8</v>
      </c>
      <c r="D1081">
        <v>20.399999999999999</v>
      </c>
      <c r="E1081">
        <v>94.3</v>
      </c>
      <c r="F1081">
        <v>54.4</v>
      </c>
      <c r="G1081">
        <v>78.5</v>
      </c>
      <c r="H1081">
        <v>9.9</v>
      </c>
    </row>
    <row r="1082" spans="1:8" x14ac:dyDescent="0.25">
      <c r="A1082" s="1">
        <v>41569</v>
      </c>
      <c r="B1082">
        <v>25.3</v>
      </c>
      <c r="C1082">
        <v>15</v>
      </c>
      <c r="D1082">
        <v>20.399999999999999</v>
      </c>
      <c r="E1082">
        <v>94.7</v>
      </c>
      <c r="F1082">
        <v>50.6</v>
      </c>
      <c r="G1082">
        <v>70</v>
      </c>
      <c r="H1082">
        <v>10.6</v>
      </c>
    </row>
    <row r="1083" spans="1:8" x14ac:dyDescent="0.25">
      <c r="A1083" s="1">
        <v>41568</v>
      </c>
      <c r="B1083">
        <v>25</v>
      </c>
      <c r="C1083">
        <v>14.3</v>
      </c>
      <c r="D1083">
        <v>19.3</v>
      </c>
      <c r="E1083">
        <v>93.9</v>
      </c>
      <c r="F1083">
        <v>55.7</v>
      </c>
      <c r="G1083">
        <v>77.2</v>
      </c>
      <c r="H1083">
        <v>16.399999999999999</v>
      </c>
    </row>
    <row r="1084" spans="1:8" x14ac:dyDescent="0.25">
      <c r="A1084" s="1">
        <v>41567</v>
      </c>
      <c r="B1084">
        <v>24.9</v>
      </c>
      <c r="C1084">
        <v>14.9</v>
      </c>
      <c r="D1084">
        <v>19.5</v>
      </c>
      <c r="E1084">
        <v>93.6</v>
      </c>
      <c r="F1084">
        <v>56.4</v>
      </c>
      <c r="G1084">
        <v>74.7</v>
      </c>
      <c r="H1084">
        <v>14.5</v>
      </c>
    </row>
    <row r="1085" spans="1:8" x14ac:dyDescent="0.25">
      <c r="A1085" s="1">
        <v>41566</v>
      </c>
      <c r="B1085">
        <v>24.5</v>
      </c>
      <c r="C1085">
        <v>16.399999999999999</v>
      </c>
      <c r="D1085">
        <v>19.7</v>
      </c>
      <c r="E1085">
        <v>94.1</v>
      </c>
      <c r="F1085">
        <v>67.3</v>
      </c>
      <c r="G1085">
        <v>83.6</v>
      </c>
      <c r="H1085">
        <v>14</v>
      </c>
    </row>
    <row r="1086" spans="1:8" x14ac:dyDescent="0.25">
      <c r="A1086" s="1">
        <v>41565</v>
      </c>
      <c r="B1086">
        <v>25.1</v>
      </c>
      <c r="C1086">
        <v>15.7</v>
      </c>
      <c r="D1086">
        <v>20.9</v>
      </c>
      <c r="E1086">
        <v>93.3</v>
      </c>
      <c r="F1086">
        <v>54.9</v>
      </c>
      <c r="G1086">
        <v>73.2</v>
      </c>
      <c r="H1086">
        <v>16.7</v>
      </c>
    </row>
    <row r="1087" spans="1:8" x14ac:dyDescent="0.25">
      <c r="A1087" s="1">
        <v>41564</v>
      </c>
      <c r="B1087">
        <v>29.1</v>
      </c>
      <c r="C1087">
        <v>14.5</v>
      </c>
      <c r="D1087">
        <v>21.8</v>
      </c>
      <c r="E1087">
        <v>92.2</v>
      </c>
      <c r="F1087">
        <v>27.1</v>
      </c>
      <c r="G1087">
        <v>61.8</v>
      </c>
      <c r="H1087">
        <v>15.3</v>
      </c>
    </row>
    <row r="1088" spans="1:8" x14ac:dyDescent="0.25">
      <c r="A1088" s="1">
        <v>41563</v>
      </c>
      <c r="B1088">
        <v>24.8</v>
      </c>
      <c r="C1088">
        <v>14.2</v>
      </c>
      <c r="D1088">
        <v>19.3</v>
      </c>
      <c r="E1088">
        <v>92.5</v>
      </c>
      <c r="F1088">
        <v>61</v>
      </c>
      <c r="G1088">
        <v>79.400000000000006</v>
      </c>
      <c r="H1088">
        <v>17.100000000000001</v>
      </c>
    </row>
    <row r="1089" spans="1:8" x14ac:dyDescent="0.25">
      <c r="A1089" s="1">
        <v>41562</v>
      </c>
      <c r="B1089">
        <v>24.3</v>
      </c>
      <c r="C1089">
        <v>15.1</v>
      </c>
      <c r="D1089">
        <v>19.899999999999999</v>
      </c>
      <c r="E1089">
        <v>91.6</v>
      </c>
      <c r="F1089">
        <v>61.6</v>
      </c>
      <c r="G1089">
        <v>78</v>
      </c>
      <c r="H1089">
        <v>15</v>
      </c>
    </row>
    <row r="1090" spans="1:8" x14ac:dyDescent="0.25">
      <c r="A1090" s="1">
        <v>41561</v>
      </c>
      <c r="B1090">
        <v>24.3</v>
      </c>
      <c r="C1090">
        <v>14.8</v>
      </c>
      <c r="D1090">
        <v>19.600000000000001</v>
      </c>
      <c r="E1090">
        <v>88.8</v>
      </c>
      <c r="F1090">
        <v>46.5</v>
      </c>
      <c r="G1090">
        <v>69.7</v>
      </c>
      <c r="H1090">
        <v>14.4</v>
      </c>
    </row>
    <row r="1091" spans="1:8" x14ac:dyDescent="0.25">
      <c r="A1091" s="1">
        <v>41560</v>
      </c>
      <c r="B1091">
        <v>23.7</v>
      </c>
      <c r="C1091">
        <v>15.2</v>
      </c>
      <c r="D1091">
        <v>19.100000000000001</v>
      </c>
      <c r="E1091">
        <v>87.8</v>
      </c>
      <c r="F1091">
        <v>43.7</v>
      </c>
      <c r="G1091">
        <v>72.7</v>
      </c>
      <c r="H1091">
        <v>17.8</v>
      </c>
    </row>
    <row r="1092" spans="1:8" x14ac:dyDescent="0.25">
      <c r="A1092" s="1">
        <v>41559</v>
      </c>
      <c r="B1092">
        <v>25.5</v>
      </c>
      <c r="C1092">
        <v>16.7</v>
      </c>
      <c r="D1092">
        <v>20.6</v>
      </c>
      <c r="E1092">
        <v>91</v>
      </c>
      <c r="F1092">
        <v>56.6</v>
      </c>
      <c r="G1092">
        <v>75.7</v>
      </c>
      <c r="H1092">
        <v>17.899999999999999</v>
      </c>
    </row>
    <row r="1093" spans="1:8" x14ac:dyDescent="0.25">
      <c r="A1093" s="1">
        <v>41558</v>
      </c>
      <c r="B1093">
        <v>24.7</v>
      </c>
      <c r="C1093">
        <v>16.399999999999999</v>
      </c>
      <c r="D1093">
        <v>20.7</v>
      </c>
      <c r="E1093">
        <v>90.6</v>
      </c>
      <c r="F1093">
        <v>59.7</v>
      </c>
      <c r="G1093">
        <v>77.3</v>
      </c>
      <c r="H1093">
        <v>18.399999999999999</v>
      </c>
    </row>
    <row r="1094" spans="1:8" x14ac:dyDescent="0.25">
      <c r="A1094" s="1">
        <v>41557</v>
      </c>
      <c r="B1094">
        <v>28</v>
      </c>
      <c r="C1094">
        <v>17.600000000000001</v>
      </c>
      <c r="D1094">
        <v>22.6</v>
      </c>
      <c r="E1094">
        <v>88.2</v>
      </c>
      <c r="F1094">
        <v>40.9</v>
      </c>
      <c r="G1094">
        <v>65.900000000000006</v>
      </c>
      <c r="H1094">
        <v>18.3</v>
      </c>
    </row>
    <row r="1095" spans="1:8" x14ac:dyDescent="0.25">
      <c r="A1095" s="1">
        <v>41556</v>
      </c>
      <c r="B1095">
        <v>28.1</v>
      </c>
      <c r="C1095">
        <v>19.8</v>
      </c>
      <c r="D1095">
        <v>23.6</v>
      </c>
      <c r="E1095">
        <v>71.2</v>
      </c>
      <c r="F1095">
        <v>38.1</v>
      </c>
      <c r="G1095">
        <v>55.9</v>
      </c>
      <c r="H1095">
        <v>18.5</v>
      </c>
    </row>
    <row r="1096" spans="1:8" x14ac:dyDescent="0.25">
      <c r="A1096" s="1">
        <v>41555</v>
      </c>
      <c r="B1096">
        <v>28.7</v>
      </c>
      <c r="C1096">
        <v>20.3</v>
      </c>
      <c r="D1096">
        <v>23.7</v>
      </c>
      <c r="E1096">
        <v>73.099999999999994</v>
      </c>
      <c r="F1096">
        <v>48.4</v>
      </c>
      <c r="G1096">
        <v>63.4</v>
      </c>
      <c r="H1096">
        <v>18.5</v>
      </c>
    </row>
    <row r="1097" spans="1:8" x14ac:dyDescent="0.25">
      <c r="A1097" s="1">
        <v>41554</v>
      </c>
      <c r="B1097">
        <v>29</v>
      </c>
      <c r="C1097">
        <v>20.100000000000001</v>
      </c>
      <c r="D1097">
        <v>23.7</v>
      </c>
      <c r="E1097">
        <v>79.7</v>
      </c>
      <c r="F1097">
        <v>42.3</v>
      </c>
      <c r="G1097">
        <v>63.7</v>
      </c>
      <c r="H1097">
        <v>18.899999999999999</v>
      </c>
    </row>
    <row r="1098" spans="1:8" x14ac:dyDescent="0.25">
      <c r="A1098" s="1">
        <v>41553</v>
      </c>
      <c r="B1098">
        <v>29.3</v>
      </c>
      <c r="C1098">
        <v>20.2</v>
      </c>
      <c r="D1098">
        <v>24</v>
      </c>
      <c r="E1098">
        <v>88.8</v>
      </c>
      <c r="F1098">
        <v>52.8</v>
      </c>
      <c r="G1098">
        <v>74</v>
      </c>
      <c r="H1098">
        <v>14.7</v>
      </c>
    </row>
    <row r="1099" spans="1:8" x14ac:dyDescent="0.25">
      <c r="A1099" s="1">
        <v>41552</v>
      </c>
      <c r="B1099">
        <v>26.9</v>
      </c>
      <c r="C1099">
        <v>20</v>
      </c>
      <c r="D1099">
        <v>23.4</v>
      </c>
      <c r="E1099">
        <v>89.7</v>
      </c>
      <c r="F1099">
        <v>51.5</v>
      </c>
      <c r="G1099">
        <v>76.099999999999994</v>
      </c>
      <c r="H1099">
        <v>18.5</v>
      </c>
    </row>
    <row r="1100" spans="1:8" x14ac:dyDescent="0.25">
      <c r="A1100" s="1">
        <v>41551</v>
      </c>
      <c r="B1100">
        <v>27.6</v>
      </c>
      <c r="C1100">
        <v>20.2</v>
      </c>
      <c r="D1100">
        <v>23.1</v>
      </c>
      <c r="E1100">
        <v>90.7</v>
      </c>
      <c r="F1100">
        <v>62.1</v>
      </c>
      <c r="G1100">
        <v>79.099999999999994</v>
      </c>
      <c r="H1100">
        <v>16.399999999999999</v>
      </c>
    </row>
    <row r="1101" spans="1:8" x14ac:dyDescent="0.25">
      <c r="A1101" s="1">
        <v>41550</v>
      </c>
      <c r="B1101">
        <v>27.7</v>
      </c>
      <c r="C1101">
        <v>19.7</v>
      </c>
      <c r="D1101">
        <v>23.2</v>
      </c>
      <c r="E1101">
        <v>92.4</v>
      </c>
      <c r="F1101">
        <v>51.6</v>
      </c>
      <c r="G1101">
        <v>78.099999999999994</v>
      </c>
      <c r="H1101">
        <v>19.100000000000001</v>
      </c>
    </row>
    <row r="1102" spans="1:8" x14ac:dyDescent="0.25">
      <c r="A1102" s="1">
        <v>41549</v>
      </c>
      <c r="B1102">
        <v>27.5</v>
      </c>
      <c r="C1102">
        <v>18.3</v>
      </c>
      <c r="D1102">
        <v>21.6</v>
      </c>
      <c r="E1102">
        <v>96.9</v>
      </c>
      <c r="F1102">
        <v>56.5</v>
      </c>
      <c r="G1102">
        <v>85.4</v>
      </c>
      <c r="H1102">
        <v>18.899999999999999</v>
      </c>
    </row>
    <row r="1103" spans="1:8" x14ac:dyDescent="0.25">
      <c r="A1103" s="1">
        <v>41548</v>
      </c>
      <c r="B1103">
        <v>26.5</v>
      </c>
      <c r="C1103">
        <v>17.7</v>
      </c>
      <c r="D1103">
        <v>21.3</v>
      </c>
      <c r="E1103">
        <v>94.5</v>
      </c>
      <c r="F1103">
        <v>64.3</v>
      </c>
      <c r="G1103">
        <v>83.9</v>
      </c>
      <c r="H1103">
        <v>20.100000000000001</v>
      </c>
    </row>
    <row r="1104" spans="1:8" x14ac:dyDescent="0.25">
      <c r="A1104" s="1">
        <v>41547</v>
      </c>
      <c r="B1104">
        <v>26.7</v>
      </c>
      <c r="C1104">
        <v>17.899999999999999</v>
      </c>
      <c r="D1104">
        <v>21.9</v>
      </c>
      <c r="E1104">
        <v>89.5</v>
      </c>
      <c r="F1104">
        <v>61.3</v>
      </c>
      <c r="G1104">
        <v>78</v>
      </c>
      <c r="H1104">
        <v>20.2</v>
      </c>
    </row>
    <row r="1105" spans="1:8" x14ac:dyDescent="0.25">
      <c r="A1105" s="1">
        <v>41546</v>
      </c>
      <c r="B1105">
        <v>24.9</v>
      </c>
      <c r="C1105">
        <v>19.3</v>
      </c>
      <c r="D1105">
        <v>22.3</v>
      </c>
      <c r="E1105">
        <v>84.2</v>
      </c>
      <c r="F1105">
        <v>55.6</v>
      </c>
      <c r="G1105">
        <v>72.3</v>
      </c>
      <c r="H1105">
        <v>13.1</v>
      </c>
    </row>
    <row r="1106" spans="1:8" x14ac:dyDescent="0.25">
      <c r="A1106" s="1">
        <v>41545</v>
      </c>
      <c r="B1106">
        <v>25.5</v>
      </c>
      <c r="C1106">
        <v>20.8</v>
      </c>
      <c r="D1106">
        <v>23</v>
      </c>
      <c r="E1106">
        <v>90.6</v>
      </c>
      <c r="F1106">
        <v>61.6</v>
      </c>
      <c r="G1106">
        <v>74.099999999999994</v>
      </c>
      <c r="H1106">
        <v>9</v>
      </c>
    </row>
    <row r="1107" spans="1:8" x14ac:dyDescent="0.25">
      <c r="A1107" s="1">
        <v>41544</v>
      </c>
      <c r="B1107">
        <v>26</v>
      </c>
      <c r="C1107">
        <v>19.600000000000001</v>
      </c>
      <c r="D1107">
        <v>22.9</v>
      </c>
      <c r="E1107">
        <v>88.7</v>
      </c>
      <c r="F1107">
        <v>71.400000000000006</v>
      </c>
      <c r="G1107">
        <v>81.8</v>
      </c>
      <c r="H1107">
        <v>16.2</v>
      </c>
    </row>
    <row r="1108" spans="1:8" x14ac:dyDescent="0.25">
      <c r="A1108" s="1">
        <v>41543</v>
      </c>
      <c r="B1108">
        <v>32.799999999999997</v>
      </c>
      <c r="C1108">
        <v>19</v>
      </c>
      <c r="D1108">
        <v>25.3</v>
      </c>
      <c r="E1108">
        <v>84.3</v>
      </c>
      <c r="F1108">
        <v>23.4</v>
      </c>
      <c r="G1108">
        <v>56</v>
      </c>
      <c r="H1108">
        <v>20.6</v>
      </c>
    </row>
    <row r="1109" spans="1:8" x14ac:dyDescent="0.25">
      <c r="A1109" s="1">
        <v>41542</v>
      </c>
      <c r="B1109">
        <v>29</v>
      </c>
      <c r="C1109">
        <v>19.2</v>
      </c>
      <c r="D1109">
        <v>23.8</v>
      </c>
      <c r="E1109">
        <v>88.3</v>
      </c>
      <c r="F1109">
        <v>36.299999999999997</v>
      </c>
      <c r="G1109">
        <v>71.599999999999994</v>
      </c>
      <c r="H1109">
        <v>21.3</v>
      </c>
    </row>
    <row r="1110" spans="1:8" x14ac:dyDescent="0.25">
      <c r="A1110" s="1">
        <v>41541</v>
      </c>
      <c r="B1110">
        <v>26.1</v>
      </c>
      <c r="C1110">
        <v>19.3</v>
      </c>
      <c r="D1110">
        <v>22.7</v>
      </c>
      <c r="E1110">
        <v>84.9</v>
      </c>
      <c r="F1110">
        <v>57.6</v>
      </c>
      <c r="G1110">
        <v>72.400000000000006</v>
      </c>
      <c r="H1110">
        <v>21.5</v>
      </c>
    </row>
    <row r="1111" spans="1:8" x14ac:dyDescent="0.25">
      <c r="A1111" s="1">
        <v>41540</v>
      </c>
      <c r="B1111">
        <v>28.6</v>
      </c>
      <c r="C1111">
        <v>20.8</v>
      </c>
      <c r="D1111">
        <v>23.8</v>
      </c>
      <c r="E1111">
        <v>75.8</v>
      </c>
      <c r="F1111">
        <v>51.4</v>
      </c>
      <c r="G1111">
        <v>67.3</v>
      </c>
      <c r="H1111">
        <v>21.4</v>
      </c>
    </row>
    <row r="1112" spans="1:8" x14ac:dyDescent="0.25">
      <c r="A1112" s="1">
        <v>41539</v>
      </c>
      <c r="B1112">
        <v>29.8</v>
      </c>
      <c r="C1112">
        <v>21.4</v>
      </c>
      <c r="D1112">
        <v>24.9</v>
      </c>
      <c r="E1112">
        <v>74.8</v>
      </c>
      <c r="F1112">
        <v>46.2</v>
      </c>
      <c r="G1112">
        <v>62.1</v>
      </c>
      <c r="H1112">
        <v>21.8</v>
      </c>
    </row>
    <row r="1113" spans="1:8" x14ac:dyDescent="0.25">
      <c r="A1113" s="1">
        <v>41538</v>
      </c>
      <c r="B1113">
        <v>29.2</v>
      </c>
      <c r="C1113">
        <v>20.2</v>
      </c>
      <c r="D1113">
        <v>24.3</v>
      </c>
      <c r="E1113">
        <v>80.2</v>
      </c>
      <c r="F1113">
        <v>46.5</v>
      </c>
      <c r="G1113">
        <v>68</v>
      </c>
      <c r="H1113">
        <v>22.3</v>
      </c>
    </row>
    <row r="1114" spans="1:8" x14ac:dyDescent="0.25">
      <c r="A1114" s="1">
        <v>41537</v>
      </c>
      <c r="B1114">
        <v>29.2</v>
      </c>
      <c r="C1114">
        <v>21.4</v>
      </c>
      <c r="D1114">
        <v>24.5</v>
      </c>
      <c r="E1114">
        <v>87.7</v>
      </c>
      <c r="F1114">
        <v>56.8</v>
      </c>
      <c r="G1114">
        <v>72.5</v>
      </c>
      <c r="H1114">
        <v>20.399999999999999</v>
      </c>
    </row>
    <row r="1115" spans="1:8" x14ac:dyDescent="0.25">
      <c r="A1115" s="1">
        <v>41536</v>
      </c>
      <c r="B1115">
        <v>28.2</v>
      </c>
      <c r="C1115">
        <v>20.100000000000001</v>
      </c>
      <c r="D1115">
        <v>23.5</v>
      </c>
      <c r="E1115">
        <v>88.5</v>
      </c>
      <c r="F1115">
        <v>56.3</v>
      </c>
      <c r="G1115">
        <v>79</v>
      </c>
      <c r="H1115">
        <v>19.8</v>
      </c>
    </row>
    <row r="1116" spans="1:8" x14ac:dyDescent="0.25">
      <c r="A1116" s="1">
        <v>41535</v>
      </c>
      <c r="B1116">
        <v>27.4</v>
      </c>
      <c r="C1116">
        <v>22</v>
      </c>
      <c r="D1116">
        <v>24.1</v>
      </c>
      <c r="E1116">
        <v>89.9</v>
      </c>
      <c r="F1116">
        <v>65.3</v>
      </c>
      <c r="G1116">
        <v>79.5</v>
      </c>
      <c r="H1116">
        <v>17.899999999999999</v>
      </c>
    </row>
    <row r="1117" spans="1:8" x14ac:dyDescent="0.25">
      <c r="A1117" s="1">
        <v>41534</v>
      </c>
      <c r="B1117">
        <v>29.2</v>
      </c>
      <c r="C1117">
        <v>20.399999999999999</v>
      </c>
      <c r="D1117">
        <v>24.5</v>
      </c>
      <c r="E1117">
        <v>92.3</v>
      </c>
      <c r="F1117">
        <v>56</v>
      </c>
      <c r="G1117">
        <v>80.5</v>
      </c>
      <c r="H1117">
        <v>21.4</v>
      </c>
    </row>
    <row r="1118" spans="1:8" x14ac:dyDescent="0.25">
      <c r="A1118" s="1">
        <v>41533</v>
      </c>
      <c r="B1118">
        <v>27.6</v>
      </c>
      <c r="C1118">
        <v>21.2</v>
      </c>
      <c r="D1118">
        <v>24.1</v>
      </c>
      <c r="E1118">
        <v>89.2</v>
      </c>
      <c r="F1118">
        <v>66.2</v>
      </c>
      <c r="G1118">
        <v>80.3</v>
      </c>
      <c r="H1118">
        <v>21.8</v>
      </c>
    </row>
    <row r="1119" spans="1:8" x14ac:dyDescent="0.25">
      <c r="A1119" s="1">
        <v>41532</v>
      </c>
      <c r="B1119">
        <v>27.6</v>
      </c>
      <c r="C1119">
        <v>19.899999999999999</v>
      </c>
      <c r="D1119">
        <v>23.6</v>
      </c>
      <c r="E1119">
        <v>88.7</v>
      </c>
      <c r="F1119">
        <v>65.400000000000006</v>
      </c>
      <c r="G1119">
        <v>79.3</v>
      </c>
      <c r="H1119">
        <v>23.1</v>
      </c>
    </row>
    <row r="1120" spans="1:8" x14ac:dyDescent="0.25">
      <c r="A1120" s="1">
        <v>41531</v>
      </c>
      <c r="B1120">
        <v>30.8</v>
      </c>
      <c r="C1120">
        <v>21.5</v>
      </c>
      <c r="D1120">
        <v>24.9</v>
      </c>
      <c r="E1120">
        <v>83.5</v>
      </c>
      <c r="F1120">
        <v>39.299999999999997</v>
      </c>
      <c r="G1120">
        <v>65.2</v>
      </c>
      <c r="H1120">
        <v>19.7</v>
      </c>
    </row>
    <row r="1121" spans="1:8" x14ac:dyDescent="0.25">
      <c r="A1121" s="1">
        <v>41530</v>
      </c>
      <c r="B1121">
        <v>31.3</v>
      </c>
      <c r="C1121">
        <v>22.4</v>
      </c>
      <c r="D1121">
        <v>25.8</v>
      </c>
      <c r="E1121">
        <v>78</v>
      </c>
      <c r="F1121">
        <v>40.299999999999997</v>
      </c>
      <c r="G1121">
        <v>61.7</v>
      </c>
      <c r="H1121">
        <v>19.399999999999999</v>
      </c>
    </row>
    <row r="1122" spans="1:8" x14ac:dyDescent="0.25">
      <c r="A1122" s="1">
        <v>41529</v>
      </c>
      <c r="B1122">
        <v>31.6</v>
      </c>
      <c r="C1122">
        <v>22.5</v>
      </c>
      <c r="D1122">
        <v>26.1</v>
      </c>
      <c r="E1122">
        <v>74</v>
      </c>
      <c r="F1122">
        <v>39.9</v>
      </c>
      <c r="G1122">
        <v>60.5</v>
      </c>
      <c r="H1122">
        <v>23.1</v>
      </c>
    </row>
    <row r="1123" spans="1:8" x14ac:dyDescent="0.25">
      <c r="A1123" s="1">
        <v>41528</v>
      </c>
      <c r="B1123">
        <v>31.2</v>
      </c>
      <c r="C1123">
        <v>19.8</v>
      </c>
      <c r="D1123">
        <v>25.1</v>
      </c>
      <c r="E1123">
        <v>86</v>
      </c>
      <c r="F1123">
        <v>32.4</v>
      </c>
      <c r="G1123">
        <v>61</v>
      </c>
      <c r="H1123">
        <v>23.9</v>
      </c>
    </row>
    <row r="1124" spans="1:8" x14ac:dyDescent="0.25">
      <c r="A1124" s="1">
        <v>41527</v>
      </c>
      <c r="B1124">
        <v>27.3</v>
      </c>
      <c r="C1124">
        <v>20.399999999999999</v>
      </c>
      <c r="D1124">
        <v>23.8</v>
      </c>
      <c r="E1124">
        <v>86.4</v>
      </c>
      <c r="F1124">
        <v>55.6</v>
      </c>
      <c r="G1124">
        <v>73</v>
      </c>
      <c r="H1124">
        <v>23</v>
      </c>
    </row>
    <row r="1125" spans="1:8" x14ac:dyDescent="0.25">
      <c r="A1125" s="1">
        <v>41526</v>
      </c>
      <c r="B1125">
        <v>28.3</v>
      </c>
      <c r="C1125">
        <v>20.8</v>
      </c>
      <c r="D1125">
        <v>24.1</v>
      </c>
      <c r="E1125">
        <v>86.8</v>
      </c>
      <c r="F1125">
        <v>52.5</v>
      </c>
      <c r="G1125">
        <v>71.7</v>
      </c>
      <c r="H1125">
        <v>20.100000000000001</v>
      </c>
    </row>
    <row r="1126" spans="1:8" x14ac:dyDescent="0.25">
      <c r="A1126" s="1">
        <v>41525</v>
      </c>
      <c r="B1126">
        <v>28</v>
      </c>
      <c r="C1126">
        <v>20.5</v>
      </c>
      <c r="D1126">
        <v>23.8</v>
      </c>
      <c r="E1126">
        <v>91.5</v>
      </c>
      <c r="F1126">
        <v>48.8</v>
      </c>
      <c r="G1126">
        <v>74.099999999999994</v>
      </c>
      <c r="H1126">
        <v>20.399999999999999</v>
      </c>
    </row>
    <row r="1127" spans="1:8" x14ac:dyDescent="0.25">
      <c r="A1127" s="1">
        <v>41524</v>
      </c>
      <c r="B1127">
        <v>24.5</v>
      </c>
      <c r="C1127">
        <v>19.600000000000001</v>
      </c>
      <c r="D1127">
        <v>22.3</v>
      </c>
      <c r="E1127">
        <v>91.3</v>
      </c>
      <c r="F1127">
        <v>61</v>
      </c>
      <c r="G1127">
        <v>79.099999999999994</v>
      </c>
      <c r="H1127">
        <v>6.9</v>
      </c>
    </row>
    <row r="1128" spans="1:8" x14ac:dyDescent="0.25">
      <c r="A1128" s="1">
        <v>41523</v>
      </c>
      <c r="B1128">
        <v>27.5</v>
      </c>
      <c r="C1128">
        <v>19.8</v>
      </c>
      <c r="D1128">
        <v>23.7</v>
      </c>
      <c r="E1128">
        <v>86</v>
      </c>
      <c r="F1128">
        <v>60.9</v>
      </c>
      <c r="G1128">
        <v>78.099999999999994</v>
      </c>
      <c r="H1128">
        <v>24</v>
      </c>
    </row>
    <row r="1129" spans="1:8" x14ac:dyDescent="0.25">
      <c r="A1129" s="1">
        <v>41522</v>
      </c>
      <c r="B1129">
        <v>29.4</v>
      </c>
      <c r="C1129">
        <v>21.2</v>
      </c>
      <c r="D1129">
        <v>24.7</v>
      </c>
      <c r="E1129">
        <v>86.1</v>
      </c>
      <c r="F1129">
        <v>47.9</v>
      </c>
      <c r="G1129">
        <v>67.5</v>
      </c>
      <c r="H1129">
        <v>23</v>
      </c>
    </row>
    <row r="1130" spans="1:8" x14ac:dyDescent="0.25">
      <c r="A1130" s="1">
        <v>41521</v>
      </c>
      <c r="B1130">
        <v>31.2</v>
      </c>
      <c r="C1130">
        <v>21.7</v>
      </c>
      <c r="D1130">
        <v>25.9</v>
      </c>
      <c r="E1130">
        <v>72.099999999999994</v>
      </c>
      <c r="F1130">
        <v>36</v>
      </c>
      <c r="G1130">
        <v>55.2</v>
      </c>
      <c r="H1130">
        <v>25.2</v>
      </c>
    </row>
    <row r="1131" spans="1:8" x14ac:dyDescent="0.25">
      <c r="A1131" s="1">
        <v>41520</v>
      </c>
      <c r="B1131">
        <v>32</v>
      </c>
      <c r="C1131">
        <v>21.9</v>
      </c>
      <c r="D1131">
        <v>26.2</v>
      </c>
      <c r="E1131">
        <v>71.900000000000006</v>
      </c>
      <c r="F1131">
        <v>31.4</v>
      </c>
      <c r="G1131">
        <v>54.3</v>
      </c>
      <c r="H1131">
        <v>25.4</v>
      </c>
    </row>
    <row r="1132" spans="1:8" x14ac:dyDescent="0.25">
      <c r="A1132" s="1">
        <v>41519</v>
      </c>
      <c r="B1132">
        <v>31.3</v>
      </c>
      <c r="C1132">
        <v>21.6</v>
      </c>
      <c r="D1132">
        <v>26.1</v>
      </c>
      <c r="E1132">
        <v>70.3</v>
      </c>
      <c r="F1132">
        <v>34.6</v>
      </c>
      <c r="G1132">
        <v>53.1</v>
      </c>
      <c r="H1132">
        <v>25.5</v>
      </c>
    </row>
    <row r="1133" spans="1:8" x14ac:dyDescent="0.25">
      <c r="A1133" s="1">
        <v>41518</v>
      </c>
      <c r="B1133">
        <v>31.4</v>
      </c>
      <c r="C1133">
        <v>21.4</v>
      </c>
      <c r="D1133">
        <v>25.5</v>
      </c>
      <c r="E1133">
        <v>73.3</v>
      </c>
      <c r="F1133">
        <v>39.700000000000003</v>
      </c>
      <c r="G1133">
        <v>57.8</v>
      </c>
      <c r="H1133">
        <v>23.8</v>
      </c>
    </row>
    <row r="1134" spans="1:8" x14ac:dyDescent="0.25">
      <c r="A1134" s="1">
        <v>41517</v>
      </c>
      <c r="B1134">
        <v>31.4</v>
      </c>
      <c r="C1134">
        <v>20.7</v>
      </c>
      <c r="D1134">
        <v>25.3</v>
      </c>
      <c r="E1134">
        <v>77</v>
      </c>
      <c r="F1134">
        <v>32.700000000000003</v>
      </c>
      <c r="G1134">
        <v>61.2</v>
      </c>
      <c r="H1134">
        <v>25.3</v>
      </c>
    </row>
    <row r="1135" spans="1:8" x14ac:dyDescent="0.25">
      <c r="A1135" s="1">
        <v>41516</v>
      </c>
      <c r="B1135">
        <v>30.8</v>
      </c>
      <c r="C1135">
        <v>21.6</v>
      </c>
      <c r="D1135">
        <v>25</v>
      </c>
      <c r="E1135">
        <v>80.3</v>
      </c>
      <c r="F1135">
        <v>39.5</v>
      </c>
      <c r="G1135">
        <v>59.7</v>
      </c>
      <c r="H1135">
        <v>21.8</v>
      </c>
    </row>
    <row r="1136" spans="1:8" x14ac:dyDescent="0.25">
      <c r="A1136" s="1">
        <v>41515</v>
      </c>
      <c r="B1136">
        <v>31.6</v>
      </c>
      <c r="C1136">
        <v>23.7</v>
      </c>
      <c r="D1136">
        <v>26.9</v>
      </c>
      <c r="E1136">
        <v>67.5</v>
      </c>
      <c r="F1136">
        <v>38</v>
      </c>
      <c r="G1136">
        <v>55.8</v>
      </c>
      <c r="H1136">
        <v>21.2</v>
      </c>
    </row>
    <row r="1137" spans="1:8" x14ac:dyDescent="0.25">
      <c r="A1137" s="1">
        <v>41514</v>
      </c>
      <c r="B1137">
        <v>32.6</v>
      </c>
      <c r="C1137">
        <v>24</v>
      </c>
      <c r="D1137">
        <v>27.2</v>
      </c>
      <c r="E1137">
        <v>78.3</v>
      </c>
      <c r="F1137">
        <v>47.7</v>
      </c>
      <c r="G1137">
        <v>64.7</v>
      </c>
      <c r="H1137">
        <v>24.2</v>
      </c>
    </row>
    <row r="1138" spans="1:8" x14ac:dyDescent="0.25">
      <c r="A1138" s="1">
        <v>41513</v>
      </c>
      <c r="B1138">
        <v>30.6</v>
      </c>
      <c r="C1138">
        <v>23.1</v>
      </c>
      <c r="D1138">
        <v>26.5</v>
      </c>
      <c r="E1138">
        <v>81.900000000000006</v>
      </c>
      <c r="F1138">
        <v>55.9</v>
      </c>
      <c r="G1138">
        <v>73.2</v>
      </c>
      <c r="H1138">
        <v>22</v>
      </c>
    </row>
    <row r="1139" spans="1:8" x14ac:dyDescent="0.25">
      <c r="A1139" s="1">
        <v>41512</v>
      </c>
      <c r="B1139">
        <v>28.9</v>
      </c>
      <c r="C1139">
        <v>24.4</v>
      </c>
      <c r="D1139">
        <v>26.4</v>
      </c>
      <c r="E1139">
        <v>85.6</v>
      </c>
      <c r="F1139">
        <v>63.4</v>
      </c>
      <c r="G1139">
        <v>75.5</v>
      </c>
      <c r="H1139">
        <v>19.3</v>
      </c>
    </row>
    <row r="1140" spans="1:8" x14ac:dyDescent="0.25">
      <c r="A1140" s="1">
        <v>41511</v>
      </c>
      <c r="B1140">
        <v>30</v>
      </c>
      <c r="C1140">
        <v>25</v>
      </c>
      <c r="D1140">
        <v>26.7</v>
      </c>
      <c r="E1140">
        <v>85.1</v>
      </c>
      <c r="F1140">
        <v>55.8</v>
      </c>
      <c r="G1140">
        <v>74.099999999999994</v>
      </c>
      <c r="H1140">
        <v>25</v>
      </c>
    </row>
    <row r="1141" spans="1:8" x14ac:dyDescent="0.25">
      <c r="A1141" s="1">
        <v>41510</v>
      </c>
      <c r="B1141">
        <v>29.4</v>
      </c>
      <c r="C1141">
        <v>22</v>
      </c>
      <c r="D1141">
        <v>25.8</v>
      </c>
      <c r="E1141">
        <v>83.5</v>
      </c>
      <c r="F1141">
        <v>54.4</v>
      </c>
      <c r="G1141">
        <v>70.900000000000006</v>
      </c>
      <c r="H1141">
        <v>25.1</v>
      </c>
    </row>
    <row r="1142" spans="1:8" x14ac:dyDescent="0.25">
      <c r="A1142" s="1">
        <v>41509</v>
      </c>
      <c r="B1142">
        <v>31.2</v>
      </c>
      <c r="C1142">
        <v>23.3</v>
      </c>
      <c r="D1142">
        <v>26.8</v>
      </c>
      <c r="E1142">
        <v>85.3</v>
      </c>
      <c r="F1142">
        <v>40</v>
      </c>
      <c r="G1142">
        <v>67.099999999999994</v>
      </c>
      <c r="H1142">
        <v>25</v>
      </c>
    </row>
    <row r="1143" spans="1:8" x14ac:dyDescent="0.25">
      <c r="A1143" s="1">
        <v>41508</v>
      </c>
      <c r="B1143">
        <v>28.6</v>
      </c>
      <c r="C1143">
        <v>21.9</v>
      </c>
      <c r="D1143">
        <v>25.5</v>
      </c>
      <c r="E1143">
        <v>87.1</v>
      </c>
      <c r="F1143">
        <v>63.1</v>
      </c>
      <c r="G1143">
        <v>77.5</v>
      </c>
      <c r="H1143">
        <v>24.3</v>
      </c>
    </row>
    <row r="1144" spans="1:8" x14ac:dyDescent="0.25">
      <c r="A1144" s="1">
        <v>41507</v>
      </c>
      <c r="B1144">
        <v>30.8</v>
      </c>
      <c r="C1144">
        <v>24.3</v>
      </c>
      <c r="D1144">
        <v>26.6</v>
      </c>
      <c r="E1144">
        <v>84.7</v>
      </c>
      <c r="F1144">
        <v>47.5</v>
      </c>
      <c r="G1144">
        <v>66.8</v>
      </c>
      <c r="H1144">
        <v>25.8</v>
      </c>
    </row>
    <row r="1145" spans="1:8" x14ac:dyDescent="0.25">
      <c r="A1145" s="1">
        <v>41506</v>
      </c>
      <c r="B1145">
        <v>33.299999999999997</v>
      </c>
      <c r="C1145">
        <v>21.8</v>
      </c>
      <c r="D1145">
        <v>27.3</v>
      </c>
      <c r="E1145">
        <v>92.5</v>
      </c>
      <c r="F1145">
        <v>31.4</v>
      </c>
      <c r="G1145">
        <v>64.099999999999994</v>
      </c>
      <c r="H1145">
        <v>26.6</v>
      </c>
    </row>
    <row r="1146" spans="1:8" x14ac:dyDescent="0.25">
      <c r="A1146" s="1">
        <v>41505</v>
      </c>
      <c r="B1146">
        <v>30.4</v>
      </c>
      <c r="C1146">
        <v>23.8</v>
      </c>
      <c r="D1146">
        <v>27.1</v>
      </c>
      <c r="E1146">
        <v>92.3</v>
      </c>
      <c r="F1146">
        <v>30.1</v>
      </c>
      <c r="G1146">
        <v>68</v>
      </c>
      <c r="H1146">
        <v>26.9</v>
      </c>
    </row>
    <row r="1147" spans="1:8" x14ac:dyDescent="0.25">
      <c r="A1147" s="1">
        <v>41504</v>
      </c>
      <c r="B1147">
        <v>32.799999999999997</v>
      </c>
      <c r="C1147">
        <v>22.2</v>
      </c>
      <c r="D1147">
        <v>27.4</v>
      </c>
      <c r="E1147">
        <v>79</v>
      </c>
      <c r="F1147">
        <v>31.5</v>
      </c>
      <c r="G1147">
        <v>63.7</v>
      </c>
      <c r="H1147">
        <v>27.1</v>
      </c>
    </row>
    <row r="1148" spans="1:8" x14ac:dyDescent="0.25">
      <c r="A1148" s="1">
        <v>41503</v>
      </c>
      <c r="B1148">
        <v>30</v>
      </c>
      <c r="C1148">
        <v>21.7</v>
      </c>
      <c r="D1148">
        <v>25.8</v>
      </c>
      <c r="E1148">
        <v>84.8</v>
      </c>
      <c r="F1148">
        <v>38.5</v>
      </c>
      <c r="G1148">
        <v>69.2</v>
      </c>
      <c r="H1148">
        <v>25.2</v>
      </c>
    </row>
    <row r="1149" spans="1:8" x14ac:dyDescent="0.25">
      <c r="A1149" s="1">
        <v>41502</v>
      </c>
      <c r="B1149">
        <v>31.6</v>
      </c>
      <c r="C1149">
        <v>23.2</v>
      </c>
      <c r="D1149">
        <v>27.3</v>
      </c>
      <c r="E1149">
        <v>82.5</v>
      </c>
      <c r="F1149">
        <v>29.2</v>
      </c>
      <c r="G1149">
        <v>53.9</v>
      </c>
      <c r="H1149">
        <v>27.8</v>
      </c>
    </row>
    <row r="1150" spans="1:8" x14ac:dyDescent="0.25">
      <c r="A1150" s="1">
        <v>41501</v>
      </c>
      <c r="B1150">
        <v>34.200000000000003</v>
      </c>
      <c r="C1150">
        <v>24.3</v>
      </c>
      <c r="D1150">
        <v>28.5</v>
      </c>
      <c r="E1150">
        <v>66.5</v>
      </c>
      <c r="F1150">
        <v>25.7</v>
      </c>
      <c r="G1150">
        <v>45.9</v>
      </c>
      <c r="H1150">
        <v>28.4</v>
      </c>
    </row>
    <row r="1151" spans="1:8" x14ac:dyDescent="0.25">
      <c r="A1151" s="1">
        <v>41500</v>
      </c>
      <c r="B1151">
        <v>34.4</v>
      </c>
      <c r="C1151">
        <v>21.6</v>
      </c>
      <c r="D1151">
        <v>28.3</v>
      </c>
      <c r="E1151">
        <v>82.6</v>
      </c>
      <c r="F1151">
        <v>22.8</v>
      </c>
      <c r="G1151">
        <v>51.9</v>
      </c>
      <c r="H1151">
        <v>28.6</v>
      </c>
    </row>
    <row r="1152" spans="1:8" x14ac:dyDescent="0.25">
      <c r="A1152" s="1">
        <v>41499</v>
      </c>
      <c r="B1152">
        <v>33.200000000000003</v>
      </c>
      <c r="C1152">
        <v>21.3</v>
      </c>
      <c r="D1152">
        <v>26.4</v>
      </c>
      <c r="E1152">
        <v>88.4</v>
      </c>
      <c r="F1152">
        <v>47.1</v>
      </c>
      <c r="G1152">
        <v>70.7</v>
      </c>
      <c r="H1152">
        <v>27.7</v>
      </c>
    </row>
    <row r="1153" spans="1:8" x14ac:dyDescent="0.25">
      <c r="A1153" s="1">
        <v>41498</v>
      </c>
      <c r="B1153">
        <v>29.3</v>
      </c>
      <c r="C1153">
        <v>19.8</v>
      </c>
      <c r="D1153">
        <v>25.3</v>
      </c>
      <c r="E1153">
        <v>90.7</v>
      </c>
      <c r="F1153">
        <v>38.6</v>
      </c>
      <c r="G1153">
        <v>67.5</v>
      </c>
      <c r="H1153">
        <v>28.1</v>
      </c>
    </row>
    <row r="1154" spans="1:8" x14ac:dyDescent="0.25">
      <c r="A1154" s="1">
        <v>41497</v>
      </c>
      <c r="B1154">
        <v>34.799999999999997</v>
      </c>
      <c r="C1154">
        <v>20.8</v>
      </c>
      <c r="D1154">
        <v>27.1</v>
      </c>
      <c r="E1154">
        <v>81.400000000000006</v>
      </c>
      <c r="F1154">
        <v>21.5</v>
      </c>
      <c r="G1154">
        <v>52.4</v>
      </c>
      <c r="H1154">
        <v>29.3</v>
      </c>
    </row>
    <row r="1155" spans="1:8" x14ac:dyDescent="0.25">
      <c r="A1155" s="1">
        <v>41496</v>
      </c>
      <c r="B1155">
        <v>28.8</v>
      </c>
      <c r="C1155">
        <v>20.5</v>
      </c>
      <c r="D1155">
        <v>25.1</v>
      </c>
      <c r="E1155">
        <v>84.9</v>
      </c>
      <c r="F1155">
        <v>43.8</v>
      </c>
      <c r="G1155">
        <v>67.400000000000006</v>
      </c>
      <c r="H1155">
        <v>29</v>
      </c>
    </row>
    <row r="1156" spans="1:8" x14ac:dyDescent="0.25">
      <c r="A1156" s="1">
        <v>41495</v>
      </c>
      <c r="B1156">
        <v>32.200000000000003</v>
      </c>
      <c r="C1156">
        <v>22.9</v>
      </c>
      <c r="D1156">
        <v>26.9</v>
      </c>
      <c r="E1156">
        <v>79.7</v>
      </c>
      <c r="F1156">
        <v>24.3</v>
      </c>
      <c r="G1156">
        <v>58.5</v>
      </c>
      <c r="H1156">
        <v>29.2</v>
      </c>
    </row>
    <row r="1157" spans="1:8" x14ac:dyDescent="0.25">
      <c r="A1157" s="1">
        <v>41494</v>
      </c>
      <c r="B1157">
        <v>32</v>
      </c>
      <c r="C1157">
        <v>20.8</v>
      </c>
      <c r="D1157">
        <v>26.2</v>
      </c>
      <c r="E1157">
        <v>85.8</v>
      </c>
      <c r="F1157">
        <v>41.9</v>
      </c>
      <c r="G1157">
        <v>70</v>
      </c>
      <c r="H1157">
        <v>28.7</v>
      </c>
    </row>
    <row r="1158" spans="1:8" x14ac:dyDescent="0.25">
      <c r="A1158" s="1">
        <v>41493</v>
      </c>
      <c r="B1158">
        <v>31.3</v>
      </c>
      <c r="C1158">
        <v>20.100000000000001</v>
      </c>
      <c r="D1158">
        <v>25.7</v>
      </c>
      <c r="E1158">
        <v>90.7</v>
      </c>
      <c r="F1158">
        <v>33.799999999999997</v>
      </c>
      <c r="G1158">
        <v>66.7</v>
      </c>
      <c r="H1158">
        <v>29.5</v>
      </c>
    </row>
    <row r="1159" spans="1:8" x14ac:dyDescent="0.25">
      <c r="A1159" s="1">
        <v>41492</v>
      </c>
      <c r="B1159">
        <v>28.8</v>
      </c>
      <c r="C1159">
        <v>22.8</v>
      </c>
      <c r="D1159">
        <v>25.5</v>
      </c>
      <c r="E1159">
        <v>94.5</v>
      </c>
      <c r="F1159">
        <v>69.8</v>
      </c>
      <c r="G1159">
        <v>83.9</v>
      </c>
      <c r="H1159">
        <v>27.5</v>
      </c>
    </row>
    <row r="1160" spans="1:8" x14ac:dyDescent="0.25">
      <c r="A1160" s="1">
        <v>41491</v>
      </c>
      <c r="B1160">
        <v>28.7</v>
      </c>
      <c r="C1160">
        <v>23.5</v>
      </c>
      <c r="D1160">
        <v>25.7</v>
      </c>
      <c r="E1160">
        <v>94.1</v>
      </c>
      <c r="F1160">
        <v>70.3</v>
      </c>
      <c r="G1160">
        <v>83</v>
      </c>
      <c r="H1160">
        <v>21.7</v>
      </c>
    </row>
    <row r="1161" spans="1:8" x14ac:dyDescent="0.25">
      <c r="A1161" s="1">
        <v>41490</v>
      </c>
      <c r="B1161">
        <v>29.1</v>
      </c>
      <c r="C1161">
        <v>23.5</v>
      </c>
      <c r="D1161">
        <v>25.9</v>
      </c>
      <c r="E1161">
        <v>90.6</v>
      </c>
      <c r="F1161">
        <v>65.400000000000006</v>
      </c>
      <c r="G1161">
        <v>80.2</v>
      </c>
      <c r="H1161">
        <v>27.2</v>
      </c>
    </row>
    <row r="1162" spans="1:8" x14ac:dyDescent="0.25">
      <c r="A1162" s="1">
        <v>41489</v>
      </c>
      <c r="B1162">
        <v>28.8</v>
      </c>
      <c r="C1162">
        <v>23.1</v>
      </c>
      <c r="D1162">
        <v>25.5</v>
      </c>
      <c r="E1162">
        <v>92.7</v>
      </c>
      <c r="F1162">
        <v>64.8</v>
      </c>
      <c r="G1162">
        <v>81.099999999999994</v>
      </c>
      <c r="H1162">
        <v>27.5</v>
      </c>
    </row>
    <row r="1163" spans="1:8" x14ac:dyDescent="0.25">
      <c r="A1163" s="1">
        <v>41488</v>
      </c>
      <c r="B1163">
        <v>31.8</v>
      </c>
      <c r="C1163">
        <v>23.9</v>
      </c>
      <c r="D1163">
        <v>27.3</v>
      </c>
      <c r="E1163">
        <v>89.1</v>
      </c>
      <c r="F1163">
        <v>30.4</v>
      </c>
      <c r="G1163">
        <v>58.3</v>
      </c>
      <c r="H1163">
        <v>25.1</v>
      </c>
    </row>
    <row r="1164" spans="1:8" x14ac:dyDescent="0.25">
      <c r="A1164" s="1">
        <v>41487</v>
      </c>
      <c r="B1164">
        <v>31.4</v>
      </c>
      <c r="C1164">
        <v>22.4</v>
      </c>
      <c r="D1164">
        <v>27.5</v>
      </c>
      <c r="E1164">
        <v>64</v>
      </c>
      <c r="F1164">
        <v>27.3</v>
      </c>
      <c r="G1164">
        <v>47.8</v>
      </c>
      <c r="H1164">
        <v>29.5</v>
      </c>
    </row>
    <row r="1165" spans="1:8" x14ac:dyDescent="0.25">
      <c r="A1165" s="1">
        <v>41486</v>
      </c>
      <c r="B1165">
        <v>34.299999999999997</v>
      </c>
      <c r="C1165">
        <v>22.5</v>
      </c>
      <c r="D1165">
        <v>28.4</v>
      </c>
      <c r="E1165">
        <v>63.6</v>
      </c>
      <c r="F1165">
        <v>20.100000000000001</v>
      </c>
      <c r="G1165">
        <v>35.200000000000003</v>
      </c>
      <c r="H1165">
        <v>30.5</v>
      </c>
    </row>
    <row r="1166" spans="1:8" x14ac:dyDescent="0.25">
      <c r="A1166" s="1">
        <v>41485</v>
      </c>
      <c r="B1166">
        <v>33.9</v>
      </c>
      <c r="C1166">
        <v>23.2</v>
      </c>
      <c r="D1166">
        <v>28.4</v>
      </c>
      <c r="E1166">
        <v>64.900000000000006</v>
      </c>
      <c r="F1166">
        <v>25.9</v>
      </c>
      <c r="G1166">
        <v>37.4</v>
      </c>
      <c r="H1166">
        <v>30.5</v>
      </c>
    </row>
    <row r="1167" spans="1:8" x14ac:dyDescent="0.25">
      <c r="A1167" s="1">
        <v>41484</v>
      </c>
      <c r="B1167">
        <v>29.1</v>
      </c>
      <c r="C1167">
        <v>18.399999999999999</v>
      </c>
      <c r="D1167">
        <v>25.1</v>
      </c>
      <c r="E1167">
        <v>82.4</v>
      </c>
      <c r="F1167">
        <v>29.5</v>
      </c>
      <c r="G1167">
        <v>52.9</v>
      </c>
      <c r="H1167">
        <v>31.1</v>
      </c>
    </row>
    <row r="1168" spans="1:8" x14ac:dyDescent="0.25">
      <c r="A1168" s="1">
        <v>41483</v>
      </c>
      <c r="B1168">
        <v>30.3</v>
      </c>
      <c r="C1168">
        <v>20.8</v>
      </c>
      <c r="D1168">
        <v>24.8</v>
      </c>
      <c r="E1168">
        <v>85.6</v>
      </c>
      <c r="F1168">
        <v>32.299999999999997</v>
      </c>
      <c r="G1168">
        <v>59.7</v>
      </c>
      <c r="H1168">
        <v>29.2</v>
      </c>
    </row>
    <row r="1169" spans="1:8" x14ac:dyDescent="0.25">
      <c r="A1169" s="1">
        <v>41482</v>
      </c>
      <c r="B1169">
        <v>31.4</v>
      </c>
      <c r="C1169">
        <v>21.7</v>
      </c>
      <c r="D1169">
        <v>25.6</v>
      </c>
      <c r="E1169">
        <v>87.6</v>
      </c>
      <c r="F1169">
        <v>30.7</v>
      </c>
      <c r="G1169">
        <v>65.900000000000006</v>
      </c>
      <c r="H1169">
        <v>29.3</v>
      </c>
    </row>
    <row r="1170" spans="1:8" x14ac:dyDescent="0.25">
      <c r="A1170" s="1">
        <v>41481</v>
      </c>
      <c r="B1170">
        <v>29.2</v>
      </c>
      <c r="C1170">
        <v>23.5</v>
      </c>
      <c r="D1170">
        <v>26.1</v>
      </c>
      <c r="E1170">
        <v>87.3</v>
      </c>
      <c r="F1170">
        <v>56.3</v>
      </c>
      <c r="G1170">
        <v>75.900000000000006</v>
      </c>
      <c r="H1170">
        <v>29.7</v>
      </c>
    </row>
    <row r="1171" spans="1:8" x14ac:dyDescent="0.25">
      <c r="A1171" s="1">
        <v>41480</v>
      </c>
      <c r="B1171">
        <v>28.6</v>
      </c>
      <c r="C1171">
        <v>21.8</v>
      </c>
      <c r="D1171">
        <v>25.8</v>
      </c>
      <c r="E1171">
        <v>90.8</v>
      </c>
      <c r="F1171">
        <v>54.1</v>
      </c>
      <c r="G1171">
        <v>76</v>
      </c>
      <c r="H1171">
        <v>29.2</v>
      </c>
    </row>
    <row r="1172" spans="1:8" x14ac:dyDescent="0.25">
      <c r="A1172" s="1">
        <v>41479</v>
      </c>
      <c r="B1172">
        <v>30.2</v>
      </c>
      <c r="C1172">
        <v>19.899999999999999</v>
      </c>
      <c r="D1172">
        <v>25.5</v>
      </c>
      <c r="E1172">
        <v>88.8</v>
      </c>
      <c r="F1172">
        <v>42.2</v>
      </c>
      <c r="G1172">
        <v>71.5</v>
      </c>
      <c r="H1172">
        <v>30.7</v>
      </c>
    </row>
    <row r="1173" spans="1:8" x14ac:dyDescent="0.25">
      <c r="A1173" s="1">
        <v>41478</v>
      </c>
      <c r="B1173">
        <v>28.8</v>
      </c>
      <c r="C1173">
        <v>20.8</v>
      </c>
      <c r="D1173">
        <v>25</v>
      </c>
      <c r="E1173">
        <v>89</v>
      </c>
      <c r="F1173">
        <v>58.1</v>
      </c>
      <c r="G1173">
        <v>72.099999999999994</v>
      </c>
      <c r="H1173">
        <v>26</v>
      </c>
    </row>
    <row r="1174" spans="1:8" x14ac:dyDescent="0.25">
      <c r="A1174" s="1">
        <v>41477</v>
      </c>
      <c r="B1174">
        <v>31</v>
      </c>
      <c r="C1174">
        <v>21.8</v>
      </c>
      <c r="D1174">
        <v>26</v>
      </c>
      <c r="E1174">
        <v>89.3</v>
      </c>
      <c r="F1174">
        <v>43.7</v>
      </c>
      <c r="G1174">
        <v>72.3</v>
      </c>
      <c r="H1174">
        <v>28.8</v>
      </c>
    </row>
    <row r="1175" spans="1:8" x14ac:dyDescent="0.25">
      <c r="A1175" s="1">
        <v>41476</v>
      </c>
      <c r="B1175">
        <v>30.6</v>
      </c>
      <c r="C1175">
        <v>22.8</v>
      </c>
      <c r="D1175">
        <v>26.3</v>
      </c>
      <c r="E1175">
        <v>81.900000000000006</v>
      </c>
      <c r="F1175">
        <v>40.299999999999997</v>
      </c>
      <c r="G1175">
        <v>66.099999999999994</v>
      </c>
      <c r="H1175">
        <v>27.8</v>
      </c>
    </row>
    <row r="1176" spans="1:8" x14ac:dyDescent="0.25">
      <c r="A1176" s="1">
        <v>41475</v>
      </c>
      <c r="B1176">
        <v>30.2</v>
      </c>
      <c r="C1176">
        <v>20.2</v>
      </c>
      <c r="D1176">
        <v>25.8</v>
      </c>
      <c r="E1176">
        <v>84</v>
      </c>
      <c r="F1176">
        <v>37.200000000000003</v>
      </c>
      <c r="G1176">
        <v>66.400000000000006</v>
      </c>
      <c r="H1176">
        <v>28.6</v>
      </c>
    </row>
    <row r="1177" spans="1:8" x14ac:dyDescent="0.25">
      <c r="A1177" s="1">
        <v>41474</v>
      </c>
      <c r="B1177">
        <v>36.700000000000003</v>
      </c>
      <c r="C1177">
        <v>21.2</v>
      </c>
      <c r="D1177">
        <v>28.9</v>
      </c>
      <c r="E1177">
        <v>69.3</v>
      </c>
      <c r="F1177">
        <v>18.7</v>
      </c>
      <c r="G1177">
        <v>39.6</v>
      </c>
      <c r="H1177">
        <v>29.2</v>
      </c>
    </row>
    <row r="1178" spans="1:8" x14ac:dyDescent="0.25">
      <c r="A1178" s="1">
        <v>41473</v>
      </c>
      <c r="B1178">
        <v>27.8</v>
      </c>
      <c r="C1178">
        <v>19.8</v>
      </c>
      <c r="D1178">
        <v>24.5</v>
      </c>
      <c r="E1178">
        <v>82.9</v>
      </c>
      <c r="F1178">
        <v>39.9</v>
      </c>
      <c r="G1178">
        <v>68.2</v>
      </c>
      <c r="H1178">
        <v>29.1</v>
      </c>
    </row>
    <row r="1179" spans="1:8" x14ac:dyDescent="0.25">
      <c r="A1179" s="1">
        <v>41472</v>
      </c>
      <c r="B1179">
        <v>29.2</v>
      </c>
      <c r="C1179">
        <v>20.2</v>
      </c>
      <c r="D1179">
        <v>24.9</v>
      </c>
      <c r="E1179">
        <v>81.3</v>
      </c>
      <c r="F1179">
        <v>35.700000000000003</v>
      </c>
      <c r="G1179">
        <v>64.5</v>
      </c>
      <c r="H1179">
        <v>29.6</v>
      </c>
    </row>
    <row r="1180" spans="1:8" x14ac:dyDescent="0.25">
      <c r="A1180" s="1">
        <v>41471</v>
      </c>
      <c r="B1180">
        <v>28.5</v>
      </c>
      <c r="C1180">
        <v>20.2</v>
      </c>
      <c r="D1180">
        <v>25</v>
      </c>
      <c r="E1180">
        <v>89</v>
      </c>
      <c r="F1180">
        <v>43.9</v>
      </c>
      <c r="G1180">
        <v>64.599999999999994</v>
      </c>
      <c r="H1180">
        <v>28.5</v>
      </c>
    </row>
    <row r="1181" spans="1:8" x14ac:dyDescent="0.25">
      <c r="A1181" s="1">
        <v>41470</v>
      </c>
      <c r="B1181">
        <v>27</v>
      </c>
      <c r="C1181">
        <v>19.5</v>
      </c>
      <c r="D1181">
        <v>23.8</v>
      </c>
      <c r="E1181">
        <v>86.9</v>
      </c>
      <c r="F1181">
        <v>54</v>
      </c>
      <c r="G1181">
        <v>75.900000000000006</v>
      </c>
      <c r="H1181">
        <v>28.8</v>
      </c>
    </row>
    <row r="1182" spans="1:8" x14ac:dyDescent="0.25">
      <c r="A1182" s="1">
        <v>41469</v>
      </c>
      <c r="B1182">
        <v>26.8</v>
      </c>
      <c r="C1182">
        <v>18.899999999999999</v>
      </c>
      <c r="D1182">
        <v>23.1</v>
      </c>
      <c r="E1182">
        <v>87.2</v>
      </c>
      <c r="F1182">
        <v>63</v>
      </c>
      <c r="G1182">
        <v>77.900000000000006</v>
      </c>
      <c r="H1182">
        <v>29.2</v>
      </c>
    </row>
    <row r="1183" spans="1:8" x14ac:dyDescent="0.25">
      <c r="A1183" s="1">
        <v>41468</v>
      </c>
      <c r="B1183">
        <v>30</v>
      </c>
      <c r="C1183">
        <v>19.899999999999999</v>
      </c>
      <c r="D1183">
        <v>24.5</v>
      </c>
      <c r="E1183">
        <v>90.5</v>
      </c>
      <c r="F1183">
        <v>39.4</v>
      </c>
      <c r="G1183">
        <v>76.099999999999994</v>
      </c>
      <c r="H1183">
        <v>28.7</v>
      </c>
    </row>
    <row r="1184" spans="1:8" x14ac:dyDescent="0.25">
      <c r="A1184" s="1">
        <v>41467</v>
      </c>
      <c r="B1184">
        <v>28.5</v>
      </c>
      <c r="C1184">
        <v>20.7</v>
      </c>
      <c r="D1184">
        <v>24.8</v>
      </c>
      <c r="E1184">
        <v>89</v>
      </c>
      <c r="F1184">
        <v>37.1</v>
      </c>
      <c r="G1184">
        <v>69.099999999999994</v>
      </c>
      <c r="H1184">
        <v>17.8</v>
      </c>
    </row>
    <row r="1185" spans="1:8" x14ac:dyDescent="0.25">
      <c r="A1185" s="1">
        <v>41466</v>
      </c>
      <c r="B1185">
        <v>28.5</v>
      </c>
      <c r="C1185">
        <v>20</v>
      </c>
      <c r="D1185">
        <v>24.6</v>
      </c>
      <c r="E1185">
        <v>84</v>
      </c>
      <c r="F1185">
        <v>37.1</v>
      </c>
      <c r="G1185">
        <v>65.400000000000006</v>
      </c>
      <c r="H1185">
        <v>28.7</v>
      </c>
    </row>
    <row r="1186" spans="1:8" x14ac:dyDescent="0.25">
      <c r="A1186" s="1">
        <v>41465</v>
      </c>
      <c r="B1186">
        <v>30.8</v>
      </c>
      <c r="C1186">
        <v>21.8</v>
      </c>
      <c r="D1186">
        <v>25.6</v>
      </c>
      <c r="E1186">
        <v>83.6</v>
      </c>
      <c r="F1186">
        <v>27.6</v>
      </c>
      <c r="G1186">
        <v>61.9</v>
      </c>
      <c r="H1186">
        <v>28.1</v>
      </c>
    </row>
    <row r="1187" spans="1:8" x14ac:dyDescent="0.25">
      <c r="A1187" s="1">
        <v>41464</v>
      </c>
      <c r="B1187">
        <v>28.9</v>
      </c>
      <c r="C1187">
        <v>21</v>
      </c>
      <c r="D1187">
        <v>25.1</v>
      </c>
      <c r="E1187">
        <v>77.599999999999994</v>
      </c>
      <c r="F1187">
        <v>36.4</v>
      </c>
      <c r="G1187">
        <v>59</v>
      </c>
      <c r="H1187">
        <v>27.5</v>
      </c>
    </row>
    <row r="1188" spans="1:8" x14ac:dyDescent="0.25">
      <c r="A1188" s="1">
        <v>41463</v>
      </c>
      <c r="B1188">
        <v>34.700000000000003</v>
      </c>
      <c r="C1188">
        <v>23.1</v>
      </c>
      <c r="D1188">
        <v>27.8</v>
      </c>
      <c r="E1188">
        <v>61.5</v>
      </c>
      <c r="F1188">
        <v>18.399999999999999</v>
      </c>
      <c r="G1188">
        <v>38.4</v>
      </c>
      <c r="H1188">
        <v>30.3</v>
      </c>
    </row>
    <row r="1189" spans="1:8" x14ac:dyDescent="0.25">
      <c r="A1189" s="1">
        <v>41462</v>
      </c>
      <c r="B1189">
        <v>32.799999999999997</v>
      </c>
      <c r="C1189">
        <v>17.600000000000001</v>
      </c>
      <c r="D1189">
        <v>25.8</v>
      </c>
      <c r="E1189">
        <v>84.2</v>
      </c>
      <c r="F1189">
        <v>23.3</v>
      </c>
      <c r="G1189">
        <v>49.7</v>
      </c>
      <c r="H1189">
        <v>30.4</v>
      </c>
    </row>
    <row r="1190" spans="1:8" x14ac:dyDescent="0.25">
      <c r="A1190" s="1">
        <v>41461</v>
      </c>
      <c r="B1190">
        <v>33</v>
      </c>
      <c r="C1190">
        <v>21</v>
      </c>
      <c r="D1190">
        <v>26.8</v>
      </c>
      <c r="E1190">
        <v>70.5</v>
      </c>
      <c r="F1190">
        <v>32.299999999999997</v>
      </c>
      <c r="G1190">
        <v>47.6</v>
      </c>
      <c r="H1190">
        <v>30.8</v>
      </c>
    </row>
    <row r="1191" spans="1:8" x14ac:dyDescent="0.25">
      <c r="A1191" s="1">
        <v>41460</v>
      </c>
      <c r="B1191">
        <v>31.2</v>
      </c>
      <c r="C1191">
        <v>21.9</v>
      </c>
      <c r="D1191">
        <v>26.4</v>
      </c>
      <c r="E1191">
        <v>77.3</v>
      </c>
      <c r="F1191">
        <v>33.700000000000003</v>
      </c>
      <c r="G1191">
        <v>53.7</v>
      </c>
      <c r="H1191">
        <v>30.3</v>
      </c>
    </row>
    <row r="1192" spans="1:8" x14ac:dyDescent="0.25">
      <c r="A1192" s="1">
        <v>41459</v>
      </c>
      <c r="B1192">
        <v>30.1</v>
      </c>
      <c r="C1192">
        <v>19.3</v>
      </c>
      <c r="D1192">
        <v>24.6</v>
      </c>
      <c r="E1192">
        <v>92.3</v>
      </c>
      <c r="F1192">
        <v>36.9</v>
      </c>
      <c r="G1192">
        <v>65.7</v>
      </c>
      <c r="H1192">
        <v>29.1</v>
      </c>
    </row>
    <row r="1193" spans="1:8" x14ac:dyDescent="0.25">
      <c r="A1193" s="1">
        <v>41458</v>
      </c>
      <c r="B1193">
        <v>24.7</v>
      </c>
      <c r="C1193">
        <v>18.2</v>
      </c>
      <c r="D1193">
        <v>21.9</v>
      </c>
      <c r="E1193">
        <v>92.6</v>
      </c>
      <c r="F1193">
        <v>70.099999999999994</v>
      </c>
      <c r="G1193">
        <v>82.6</v>
      </c>
      <c r="H1193">
        <v>28.6</v>
      </c>
    </row>
    <row r="1194" spans="1:8" x14ac:dyDescent="0.25">
      <c r="A1194" s="1">
        <v>41457</v>
      </c>
      <c r="B1194">
        <v>25.5</v>
      </c>
      <c r="C1194">
        <v>19</v>
      </c>
      <c r="D1194">
        <v>22.5</v>
      </c>
      <c r="E1194">
        <v>88.4</v>
      </c>
      <c r="F1194">
        <v>43.3</v>
      </c>
      <c r="G1194">
        <v>69</v>
      </c>
      <c r="H1194">
        <v>23.3</v>
      </c>
    </row>
    <row r="1195" spans="1:8" x14ac:dyDescent="0.25">
      <c r="A1195" s="1">
        <v>41456</v>
      </c>
      <c r="B1195">
        <v>31.9</v>
      </c>
      <c r="C1195">
        <v>21.2</v>
      </c>
      <c r="D1195">
        <v>26</v>
      </c>
      <c r="E1195">
        <v>68.099999999999994</v>
      </c>
      <c r="F1195">
        <v>27.3</v>
      </c>
      <c r="G1195">
        <v>42.4</v>
      </c>
      <c r="H1195">
        <v>26.3</v>
      </c>
    </row>
    <row r="1196" spans="1:8" x14ac:dyDescent="0.25">
      <c r="A1196" s="1">
        <v>41455</v>
      </c>
      <c r="B1196">
        <v>32.6</v>
      </c>
      <c r="C1196">
        <v>22.2</v>
      </c>
      <c r="D1196">
        <v>27.1</v>
      </c>
      <c r="E1196">
        <v>54.2</v>
      </c>
      <c r="F1196">
        <v>19.3</v>
      </c>
      <c r="G1196">
        <v>33.6</v>
      </c>
      <c r="H1196">
        <v>28.8</v>
      </c>
    </row>
    <row r="1197" spans="1:8" x14ac:dyDescent="0.25">
      <c r="A1197" s="1">
        <v>41454</v>
      </c>
      <c r="B1197">
        <v>30.8</v>
      </c>
      <c r="C1197">
        <v>19</v>
      </c>
      <c r="D1197">
        <v>25.2</v>
      </c>
      <c r="E1197">
        <v>58.6</v>
      </c>
      <c r="F1197">
        <v>24.9</v>
      </c>
      <c r="G1197">
        <v>36.4</v>
      </c>
      <c r="H1197">
        <v>29.7</v>
      </c>
    </row>
    <row r="1198" spans="1:8" x14ac:dyDescent="0.25">
      <c r="A1198" s="1">
        <v>41453</v>
      </c>
      <c r="B1198">
        <v>29.1</v>
      </c>
      <c r="C1198">
        <v>17.899999999999999</v>
      </c>
      <c r="D1198">
        <v>23.4</v>
      </c>
      <c r="E1198">
        <v>69.900000000000006</v>
      </c>
      <c r="F1198">
        <v>21.9</v>
      </c>
      <c r="G1198">
        <v>45.9</v>
      </c>
      <c r="H1198">
        <v>29.2</v>
      </c>
    </row>
    <row r="1199" spans="1:8" x14ac:dyDescent="0.25">
      <c r="A1199" s="1">
        <v>41452</v>
      </c>
      <c r="B1199">
        <v>27.6</v>
      </c>
      <c r="C1199">
        <v>20.3</v>
      </c>
      <c r="D1199">
        <v>23.6</v>
      </c>
      <c r="E1199">
        <v>66.900000000000006</v>
      </c>
      <c r="F1199">
        <v>41.3</v>
      </c>
      <c r="G1199">
        <v>49.7</v>
      </c>
      <c r="H1199">
        <v>29.7</v>
      </c>
    </row>
    <row r="1200" spans="1:8" x14ac:dyDescent="0.25">
      <c r="A1200" s="1">
        <v>41451</v>
      </c>
      <c r="B1200">
        <v>28.5</v>
      </c>
      <c r="C1200">
        <v>18.2</v>
      </c>
      <c r="D1200">
        <v>23.3</v>
      </c>
      <c r="E1200">
        <v>81.2</v>
      </c>
      <c r="F1200">
        <v>30</v>
      </c>
      <c r="G1200">
        <v>53.6</v>
      </c>
      <c r="H1200">
        <v>30.6</v>
      </c>
    </row>
    <row r="1201" spans="1:8" x14ac:dyDescent="0.25">
      <c r="A1201" s="1">
        <v>41450</v>
      </c>
      <c r="B1201">
        <v>28.1</v>
      </c>
      <c r="C1201">
        <v>20.3</v>
      </c>
      <c r="D1201">
        <v>24</v>
      </c>
      <c r="E1201">
        <v>72.3</v>
      </c>
      <c r="F1201">
        <v>42.6</v>
      </c>
      <c r="G1201">
        <v>57.8</v>
      </c>
      <c r="H1201">
        <v>30.2</v>
      </c>
    </row>
    <row r="1202" spans="1:8" x14ac:dyDescent="0.25">
      <c r="A1202" s="1">
        <v>41449</v>
      </c>
      <c r="B1202">
        <v>30.3</v>
      </c>
      <c r="C1202">
        <v>20.6</v>
      </c>
      <c r="D1202">
        <v>25.4</v>
      </c>
      <c r="E1202">
        <v>68.3</v>
      </c>
      <c r="F1202">
        <v>31.3</v>
      </c>
      <c r="G1202">
        <v>47</v>
      </c>
      <c r="H1202">
        <v>30.3</v>
      </c>
    </row>
    <row r="1203" spans="1:8" x14ac:dyDescent="0.25">
      <c r="A1203" s="1">
        <v>41448</v>
      </c>
      <c r="B1203">
        <v>26.6</v>
      </c>
      <c r="C1203">
        <v>17.5</v>
      </c>
      <c r="D1203">
        <v>22.5</v>
      </c>
      <c r="E1203">
        <v>84.7</v>
      </c>
      <c r="F1203">
        <v>35.4</v>
      </c>
      <c r="G1203">
        <v>59</v>
      </c>
      <c r="H1203">
        <v>30.5</v>
      </c>
    </row>
    <row r="1204" spans="1:8" x14ac:dyDescent="0.25">
      <c r="A1204" s="1">
        <v>41447</v>
      </c>
      <c r="B1204">
        <v>25.6</v>
      </c>
      <c r="C1204">
        <v>16.600000000000001</v>
      </c>
      <c r="D1204">
        <v>21.9</v>
      </c>
      <c r="E1204">
        <v>81.8</v>
      </c>
      <c r="F1204">
        <v>34.799999999999997</v>
      </c>
      <c r="G1204">
        <v>56.6</v>
      </c>
      <c r="H1204">
        <v>30.4</v>
      </c>
    </row>
    <row r="1205" spans="1:8" x14ac:dyDescent="0.25">
      <c r="A1205" s="1">
        <v>41446</v>
      </c>
      <c r="B1205">
        <v>23.1</v>
      </c>
      <c r="C1205">
        <v>16.899999999999999</v>
      </c>
      <c r="D1205">
        <v>20.100000000000001</v>
      </c>
      <c r="E1205">
        <v>94.7</v>
      </c>
      <c r="F1205">
        <v>46.7</v>
      </c>
      <c r="G1205">
        <v>71.5</v>
      </c>
      <c r="H1205">
        <v>26.5</v>
      </c>
    </row>
    <row r="1206" spans="1:8" x14ac:dyDescent="0.25">
      <c r="A1206" s="1">
        <v>41445</v>
      </c>
      <c r="B1206">
        <v>21.7</v>
      </c>
      <c r="C1206">
        <v>14.6</v>
      </c>
      <c r="D1206">
        <v>18.7</v>
      </c>
      <c r="E1206">
        <v>94.4</v>
      </c>
      <c r="F1206">
        <v>71.900000000000006</v>
      </c>
      <c r="G1206">
        <v>82.7</v>
      </c>
      <c r="H1206">
        <v>30.4</v>
      </c>
    </row>
    <row r="1207" spans="1:8" x14ac:dyDescent="0.25">
      <c r="A1207" s="1">
        <v>41444</v>
      </c>
      <c r="B1207">
        <v>24.2</v>
      </c>
      <c r="C1207">
        <v>14.5</v>
      </c>
      <c r="D1207">
        <v>18.399999999999999</v>
      </c>
      <c r="E1207">
        <v>89.4</v>
      </c>
      <c r="F1207">
        <v>48.9</v>
      </c>
      <c r="G1207">
        <v>76</v>
      </c>
      <c r="H1207">
        <v>30.3</v>
      </c>
    </row>
    <row r="1208" spans="1:8" x14ac:dyDescent="0.25">
      <c r="A1208" s="1">
        <v>41443</v>
      </c>
      <c r="B1208">
        <v>21.6</v>
      </c>
      <c r="C1208">
        <v>15.8</v>
      </c>
      <c r="D1208">
        <v>19.2</v>
      </c>
      <c r="E1208">
        <v>85.3</v>
      </c>
      <c r="F1208">
        <v>44.5</v>
      </c>
      <c r="G1208">
        <v>64.3</v>
      </c>
      <c r="H1208">
        <v>29.5</v>
      </c>
    </row>
    <row r="1209" spans="1:8" x14ac:dyDescent="0.25">
      <c r="A1209" s="1">
        <v>41442</v>
      </c>
      <c r="B1209">
        <v>27.5</v>
      </c>
      <c r="C1209">
        <v>19</v>
      </c>
      <c r="D1209">
        <v>22.1</v>
      </c>
      <c r="E1209">
        <v>92.6</v>
      </c>
      <c r="F1209">
        <v>46.4</v>
      </c>
      <c r="G1209">
        <v>73.2</v>
      </c>
      <c r="H1209">
        <v>24.4</v>
      </c>
    </row>
    <row r="1210" spans="1:8" x14ac:dyDescent="0.25">
      <c r="A1210" s="1">
        <v>41441</v>
      </c>
      <c r="B1210">
        <v>26.6</v>
      </c>
      <c r="C1210">
        <v>19.5</v>
      </c>
      <c r="D1210">
        <v>22.7</v>
      </c>
      <c r="E1210">
        <v>92.1</v>
      </c>
      <c r="F1210">
        <v>33.799999999999997</v>
      </c>
      <c r="G1210">
        <v>77.8</v>
      </c>
      <c r="H1210">
        <v>28.6</v>
      </c>
    </row>
    <row r="1211" spans="1:8" x14ac:dyDescent="0.25">
      <c r="A1211" s="1">
        <v>41440</v>
      </c>
      <c r="B1211">
        <v>27.2</v>
      </c>
      <c r="C1211">
        <v>20.399999999999999</v>
      </c>
      <c r="D1211">
        <v>23.6</v>
      </c>
      <c r="E1211">
        <v>88.7</v>
      </c>
      <c r="F1211">
        <v>34</v>
      </c>
      <c r="G1211">
        <v>61.4</v>
      </c>
      <c r="H1211">
        <v>28.7</v>
      </c>
    </row>
    <row r="1212" spans="1:8" x14ac:dyDescent="0.25">
      <c r="A1212" s="1">
        <v>41439</v>
      </c>
      <c r="B1212">
        <v>34.5</v>
      </c>
      <c r="C1212">
        <v>19.899999999999999</v>
      </c>
      <c r="D1212">
        <v>26.8</v>
      </c>
      <c r="E1212">
        <v>69.900000000000006</v>
      </c>
      <c r="F1212">
        <v>22.2</v>
      </c>
      <c r="G1212">
        <v>42.6</v>
      </c>
      <c r="H1212">
        <v>30</v>
      </c>
    </row>
    <row r="1213" spans="1:8" x14ac:dyDescent="0.25">
      <c r="A1213" s="1">
        <v>41438</v>
      </c>
      <c r="B1213">
        <v>29</v>
      </c>
      <c r="C1213">
        <v>18.399999999999999</v>
      </c>
      <c r="D1213">
        <v>23.6</v>
      </c>
      <c r="E1213">
        <v>91.5</v>
      </c>
      <c r="F1213">
        <v>26.1</v>
      </c>
      <c r="G1213">
        <v>55</v>
      </c>
      <c r="H1213">
        <v>30.3</v>
      </c>
    </row>
    <row r="1214" spans="1:8" x14ac:dyDescent="0.25">
      <c r="A1214" s="1">
        <v>41437</v>
      </c>
      <c r="B1214">
        <v>26.4</v>
      </c>
      <c r="C1214">
        <v>16.600000000000001</v>
      </c>
      <c r="D1214">
        <v>21.1</v>
      </c>
      <c r="E1214">
        <v>92.6</v>
      </c>
      <c r="F1214">
        <v>45.8</v>
      </c>
      <c r="G1214">
        <v>74.7</v>
      </c>
      <c r="H1214">
        <v>30</v>
      </c>
    </row>
    <row r="1215" spans="1:8" x14ac:dyDescent="0.25">
      <c r="A1215" s="1">
        <v>41436</v>
      </c>
      <c r="B1215">
        <v>23.9</v>
      </c>
      <c r="C1215">
        <v>15.9</v>
      </c>
      <c r="D1215">
        <v>19.399999999999999</v>
      </c>
      <c r="E1215">
        <v>93.4</v>
      </c>
      <c r="F1215">
        <v>59.4</v>
      </c>
      <c r="G1215">
        <v>81</v>
      </c>
      <c r="H1215">
        <v>28.6</v>
      </c>
    </row>
    <row r="1216" spans="1:8" x14ac:dyDescent="0.25">
      <c r="A1216" s="1">
        <v>41435</v>
      </c>
      <c r="B1216">
        <v>26.1</v>
      </c>
      <c r="C1216">
        <v>14.5</v>
      </c>
      <c r="D1216">
        <v>19.7</v>
      </c>
      <c r="E1216">
        <v>90.3</v>
      </c>
      <c r="F1216">
        <v>42.9</v>
      </c>
      <c r="G1216">
        <v>71.8</v>
      </c>
      <c r="H1216">
        <v>29.4</v>
      </c>
    </row>
    <row r="1217" spans="1:8" x14ac:dyDescent="0.25">
      <c r="A1217" s="1">
        <v>41434</v>
      </c>
      <c r="B1217">
        <v>23.1</v>
      </c>
      <c r="C1217">
        <v>14.8</v>
      </c>
      <c r="D1217">
        <v>18.7</v>
      </c>
      <c r="E1217">
        <v>88.4</v>
      </c>
      <c r="F1217">
        <v>40.299999999999997</v>
      </c>
      <c r="G1217">
        <v>69.400000000000006</v>
      </c>
      <c r="H1217">
        <v>30.2</v>
      </c>
    </row>
    <row r="1218" spans="1:8" x14ac:dyDescent="0.25">
      <c r="A1218" s="1">
        <v>41433</v>
      </c>
      <c r="B1218">
        <v>22.1</v>
      </c>
      <c r="C1218">
        <v>15.3</v>
      </c>
      <c r="D1218">
        <v>18.7</v>
      </c>
      <c r="E1218">
        <v>82</v>
      </c>
      <c r="F1218">
        <v>46.8</v>
      </c>
      <c r="G1218">
        <v>66.400000000000006</v>
      </c>
      <c r="H1218">
        <v>30.2</v>
      </c>
    </row>
    <row r="1219" spans="1:8" x14ac:dyDescent="0.25">
      <c r="A1219" s="1">
        <v>41432</v>
      </c>
      <c r="B1219">
        <v>23.2</v>
      </c>
      <c r="C1219">
        <v>16</v>
      </c>
      <c r="D1219">
        <v>19.5</v>
      </c>
      <c r="E1219">
        <v>85.7</v>
      </c>
      <c r="F1219">
        <v>44.3</v>
      </c>
      <c r="G1219">
        <v>68.3</v>
      </c>
      <c r="H1219">
        <v>30.6</v>
      </c>
    </row>
    <row r="1220" spans="1:8" x14ac:dyDescent="0.25">
      <c r="A1220" s="1">
        <v>41431</v>
      </c>
      <c r="B1220">
        <v>24</v>
      </c>
      <c r="C1220">
        <v>16.3</v>
      </c>
      <c r="D1220">
        <v>20.100000000000001</v>
      </c>
      <c r="E1220">
        <v>88.2</v>
      </c>
      <c r="F1220">
        <v>47.7</v>
      </c>
      <c r="G1220">
        <v>72.599999999999994</v>
      </c>
      <c r="H1220">
        <v>25.9</v>
      </c>
    </row>
    <row r="1221" spans="1:8" x14ac:dyDescent="0.25">
      <c r="A1221" s="1">
        <v>41430</v>
      </c>
      <c r="B1221">
        <v>26</v>
      </c>
      <c r="C1221">
        <v>18.100000000000001</v>
      </c>
      <c r="D1221">
        <v>22.3</v>
      </c>
      <c r="E1221">
        <v>87.2</v>
      </c>
      <c r="F1221">
        <v>23.7</v>
      </c>
      <c r="G1221">
        <v>56.8</v>
      </c>
      <c r="H1221">
        <v>29.9</v>
      </c>
    </row>
    <row r="1222" spans="1:8" x14ac:dyDescent="0.25">
      <c r="A1222" s="1">
        <v>41429</v>
      </c>
      <c r="B1222">
        <v>29.9</v>
      </c>
      <c r="C1222">
        <v>18.8</v>
      </c>
      <c r="D1222">
        <v>24.5</v>
      </c>
      <c r="E1222">
        <v>58.5</v>
      </c>
      <c r="F1222">
        <v>20.100000000000001</v>
      </c>
      <c r="G1222">
        <v>34.200000000000003</v>
      </c>
      <c r="H1222">
        <v>30.8</v>
      </c>
    </row>
    <row r="1223" spans="1:8" x14ac:dyDescent="0.25">
      <c r="A1223" s="1">
        <v>41428</v>
      </c>
      <c r="B1223">
        <v>24.9</v>
      </c>
      <c r="C1223">
        <v>15.7</v>
      </c>
      <c r="D1223">
        <v>21.3</v>
      </c>
      <c r="E1223">
        <v>62.4</v>
      </c>
      <c r="F1223">
        <v>32.5</v>
      </c>
      <c r="G1223">
        <v>46.3</v>
      </c>
      <c r="H1223">
        <v>30.8</v>
      </c>
    </row>
    <row r="1224" spans="1:8" x14ac:dyDescent="0.25">
      <c r="A1224" s="1">
        <v>41427</v>
      </c>
      <c r="B1224">
        <v>23.9</v>
      </c>
      <c r="C1224">
        <v>12.9</v>
      </c>
      <c r="D1224">
        <v>19.7</v>
      </c>
      <c r="E1224">
        <v>79.599999999999994</v>
      </c>
      <c r="F1224">
        <v>38.700000000000003</v>
      </c>
      <c r="G1224">
        <v>54.4</v>
      </c>
      <c r="H1224">
        <v>30.8</v>
      </c>
    </row>
    <row r="1225" spans="1:8" x14ac:dyDescent="0.25">
      <c r="A1225" s="1">
        <v>41426</v>
      </c>
      <c r="B1225">
        <v>22.4</v>
      </c>
      <c r="C1225">
        <v>14.8</v>
      </c>
      <c r="D1225">
        <v>19.399999999999999</v>
      </c>
      <c r="E1225">
        <v>76.7</v>
      </c>
      <c r="F1225">
        <v>25.3</v>
      </c>
      <c r="G1225">
        <v>53.7</v>
      </c>
      <c r="H1225">
        <v>30.9</v>
      </c>
    </row>
    <row r="1226" spans="1:8" x14ac:dyDescent="0.25">
      <c r="A1226" s="1">
        <v>41425</v>
      </c>
      <c r="B1226">
        <v>23.4</v>
      </c>
      <c r="C1226">
        <v>13</v>
      </c>
      <c r="D1226">
        <v>18.2</v>
      </c>
      <c r="E1226">
        <v>88.6</v>
      </c>
      <c r="F1226">
        <v>24.9</v>
      </c>
      <c r="G1226">
        <v>70.400000000000006</v>
      </c>
      <c r="H1226">
        <v>30.5</v>
      </c>
    </row>
    <row r="1227" spans="1:8" x14ac:dyDescent="0.25">
      <c r="A1227" s="1">
        <v>41424</v>
      </c>
      <c r="B1227">
        <v>23.1</v>
      </c>
      <c r="C1227">
        <v>14.8</v>
      </c>
      <c r="D1227">
        <v>18.2</v>
      </c>
      <c r="E1227">
        <v>88.5</v>
      </c>
      <c r="F1227">
        <v>29.1</v>
      </c>
      <c r="G1227">
        <v>70.7</v>
      </c>
      <c r="H1227">
        <v>30.8</v>
      </c>
    </row>
    <row r="1228" spans="1:8" x14ac:dyDescent="0.25">
      <c r="A1228" s="1">
        <v>41423</v>
      </c>
      <c r="B1228">
        <v>21.6</v>
      </c>
      <c r="C1228">
        <v>13.7</v>
      </c>
      <c r="D1228">
        <v>17.899999999999999</v>
      </c>
      <c r="E1228">
        <v>92.7</v>
      </c>
      <c r="F1228">
        <v>39.200000000000003</v>
      </c>
      <c r="G1228">
        <v>69.599999999999994</v>
      </c>
      <c r="H1228">
        <v>30.2</v>
      </c>
    </row>
    <row r="1229" spans="1:8" x14ac:dyDescent="0.25">
      <c r="A1229" s="1">
        <v>41422</v>
      </c>
      <c r="B1229">
        <v>22.5</v>
      </c>
      <c r="C1229">
        <v>11.7</v>
      </c>
      <c r="D1229">
        <v>17.7</v>
      </c>
      <c r="E1229">
        <v>93</v>
      </c>
      <c r="F1229">
        <v>50.2</v>
      </c>
      <c r="G1229">
        <v>73.099999999999994</v>
      </c>
      <c r="H1229">
        <v>29.7</v>
      </c>
    </row>
    <row r="1230" spans="1:8" x14ac:dyDescent="0.25">
      <c r="A1230" s="1">
        <v>41421</v>
      </c>
      <c r="B1230">
        <v>22.1</v>
      </c>
      <c r="C1230">
        <v>15.1</v>
      </c>
      <c r="D1230">
        <v>18.3</v>
      </c>
      <c r="E1230">
        <v>89.8</v>
      </c>
      <c r="F1230">
        <v>51.2</v>
      </c>
      <c r="G1230">
        <v>74.2</v>
      </c>
      <c r="H1230">
        <v>25.3</v>
      </c>
    </row>
    <row r="1231" spans="1:8" x14ac:dyDescent="0.25">
      <c r="A1231" s="1">
        <v>41420</v>
      </c>
      <c r="B1231">
        <v>23.4</v>
      </c>
      <c r="C1231">
        <v>16.5</v>
      </c>
      <c r="D1231">
        <v>19.3</v>
      </c>
      <c r="E1231">
        <v>93.7</v>
      </c>
      <c r="F1231">
        <v>57</v>
      </c>
      <c r="G1231">
        <v>76.8</v>
      </c>
      <c r="H1231">
        <v>19.899999999999999</v>
      </c>
    </row>
    <row r="1232" spans="1:8" x14ac:dyDescent="0.25">
      <c r="A1232" s="1">
        <v>41419</v>
      </c>
      <c r="B1232">
        <v>21.2</v>
      </c>
      <c r="C1232">
        <v>15.5</v>
      </c>
      <c r="D1232">
        <v>18.2</v>
      </c>
      <c r="E1232">
        <v>94.8</v>
      </c>
      <c r="F1232">
        <v>65.3</v>
      </c>
      <c r="G1232">
        <v>81.5</v>
      </c>
      <c r="H1232">
        <v>23</v>
      </c>
    </row>
    <row r="1233" spans="1:8" x14ac:dyDescent="0.25">
      <c r="A1233" s="1">
        <v>41418</v>
      </c>
      <c r="B1233">
        <v>21.1</v>
      </c>
      <c r="C1233">
        <v>14.9</v>
      </c>
      <c r="D1233">
        <v>18</v>
      </c>
      <c r="E1233">
        <v>95.4</v>
      </c>
      <c r="F1233">
        <v>69.7</v>
      </c>
      <c r="G1233">
        <v>85.5</v>
      </c>
      <c r="H1233">
        <v>27.2</v>
      </c>
    </row>
    <row r="1234" spans="1:8" x14ac:dyDescent="0.25">
      <c r="A1234" s="1">
        <v>41417</v>
      </c>
      <c r="B1234">
        <v>20.7</v>
      </c>
      <c r="C1234">
        <v>12.9</v>
      </c>
      <c r="D1234">
        <v>16.899999999999999</v>
      </c>
      <c r="E1234">
        <v>99.9</v>
      </c>
      <c r="F1234">
        <v>71.7</v>
      </c>
      <c r="G1234">
        <v>87.6</v>
      </c>
      <c r="H1234">
        <v>29.5</v>
      </c>
    </row>
    <row r="1235" spans="1:8" x14ac:dyDescent="0.25">
      <c r="A1235" s="1">
        <v>41416</v>
      </c>
      <c r="B1235">
        <v>19.399999999999999</v>
      </c>
      <c r="C1235">
        <v>9.5</v>
      </c>
      <c r="D1235">
        <v>15.3</v>
      </c>
      <c r="E1235">
        <v>95.5</v>
      </c>
      <c r="F1235">
        <v>69.099999999999994</v>
      </c>
      <c r="G1235">
        <v>84.4</v>
      </c>
      <c r="H1235">
        <v>27.9</v>
      </c>
    </row>
    <row r="1236" spans="1:8" x14ac:dyDescent="0.25">
      <c r="A1236" s="1">
        <v>41415</v>
      </c>
      <c r="B1236">
        <v>16.2</v>
      </c>
      <c r="C1236">
        <v>12.2</v>
      </c>
      <c r="D1236">
        <v>13.2</v>
      </c>
      <c r="E1236">
        <v>94.5</v>
      </c>
      <c r="F1236">
        <v>58.5</v>
      </c>
      <c r="G1236">
        <v>86.1</v>
      </c>
      <c r="H1236">
        <v>4.3</v>
      </c>
    </row>
    <row r="1237" spans="1:8" x14ac:dyDescent="0.25">
      <c r="A1237" s="1">
        <v>41414</v>
      </c>
      <c r="B1237">
        <v>20</v>
      </c>
      <c r="C1237">
        <v>10.4</v>
      </c>
      <c r="D1237">
        <v>15.7</v>
      </c>
      <c r="E1237">
        <v>79.5</v>
      </c>
      <c r="F1237">
        <v>40.799999999999997</v>
      </c>
      <c r="G1237">
        <v>61.8</v>
      </c>
      <c r="H1237">
        <v>26.5</v>
      </c>
    </row>
    <row r="1238" spans="1:8" x14ac:dyDescent="0.25">
      <c r="A1238" s="1">
        <v>41413</v>
      </c>
      <c r="B1238">
        <v>19.3</v>
      </c>
      <c r="C1238">
        <v>10.4</v>
      </c>
      <c r="D1238">
        <v>15.7</v>
      </c>
      <c r="E1238">
        <v>78.099999999999994</v>
      </c>
      <c r="F1238">
        <v>44.7</v>
      </c>
      <c r="G1238">
        <v>57.5</v>
      </c>
      <c r="H1238">
        <v>29.8</v>
      </c>
    </row>
    <row r="1239" spans="1:8" x14ac:dyDescent="0.25">
      <c r="A1239" s="1">
        <v>41412</v>
      </c>
      <c r="B1239">
        <v>19.899999999999999</v>
      </c>
      <c r="C1239">
        <v>13.3</v>
      </c>
      <c r="D1239">
        <v>16.100000000000001</v>
      </c>
      <c r="E1239">
        <v>82.4</v>
      </c>
      <c r="F1239">
        <v>41.3</v>
      </c>
      <c r="G1239">
        <v>57.5</v>
      </c>
      <c r="H1239">
        <v>30</v>
      </c>
    </row>
    <row r="1240" spans="1:8" x14ac:dyDescent="0.25">
      <c r="A1240" s="1">
        <v>41411</v>
      </c>
      <c r="B1240">
        <v>19.8</v>
      </c>
      <c r="C1240">
        <v>14</v>
      </c>
      <c r="D1240">
        <v>16.2</v>
      </c>
      <c r="E1240">
        <v>84.7</v>
      </c>
      <c r="F1240">
        <v>58</v>
      </c>
      <c r="G1240">
        <v>71.5</v>
      </c>
      <c r="H1240">
        <v>24.1</v>
      </c>
    </row>
    <row r="1241" spans="1:8" x14ac:dyDescent="0.25">
      <c r="A1241" s="1">
        <v>41410</v>
      </c>
      <c r="B1241">
        <v>20.6</v>
      </c>
      <c r="C1241">
        <v>13.3</v>
      </c>
      <c r="D1241">
        <v>17.100000000000001</v>
      </c>
      <c r="E1241">
        <v>91.6</v>
      </c>
      <c r="F1241">
        <v>39.200000000000003</v>
      </c>
      <c r="G1241">
        <v>65.599999999999994</v>
      </c>
      <c r="H1241">
        <v>27</v>
      </c>
    </row>
    <row r="1242" spans="1:8" x14ac:dyDescent="0.25">
      <c r="A1242" s="1">
        <v>41409</v>
      </c>
      <c r="B1242">
        <v>21.8</v>
      </c>
      <c r="C1242">
        <v>15.6</v>
      </c>
      <c r="D1242">
        <v>18.399999999999999</v>
      </c>
      <c r="E1242">
        <v>92</v>
      </c>
      <c r="F1242">
        <v>50</v>
      </c>
      <c r="G1242">
        <v>73.8</v>
      </c>
      <c r="H1242">
        <v>28.2</v>
      </c>
    </row>
    <row r="1243" spans="1:8" x14ac:dyDescent="0.25">
      <c r="A1243" s="1">
        <v>41408</v>
      </c>
      <c r="B1243">
        <v>21.4</v>
      </c>
      <c r="C1243">
        <v>17.600000000000001</v>
      </c>
      <c r="D1243">
        <v>19.3</v>
      </c>
      <c r="E1243">
        <v>94.9</v>
      </c>
      <c r="F1243">
        <v>38.200000000000003</v>
      </c>
      <c r="G1243">
        <v>75.400000000000006</v>
      </c>
      <c r="H1243">
        <v>18.600000000000001</v>
      </c>
    </row>
    <row r="1244" spans="1:8" x14ac:dyDescent="0.25">
      <c r="A1244" s="1">
        <v>41407</v>
      </c>
      <c r="B1244">
        <v>26.6</v>
      </c>
      <c r="C1244">
        <v>16.100000000000001</v>
      </c>
      <c r="D1244">
        <v>21.2</v>
      </c>
      <c r="E1244">
        <v>83.1</v>
      </c>
      <c r="F1244">
        <v>24.3</v>
      </c>
      <c r="G1244">
        <v>58</v>
      </c>
      <c r="H1244">
        <v>26.4</v>
      </c>
    </row>
    <row r="1245" spans="1:8" x14ac:dyDescent="0.25">
      <c r="A1245" s="1">
        <v>41406</v>
      </c>
      <c r="B1245">
        <v>25.3</v>
      </c>
      <c r="C1245">
        <v>17.3</v>
      </c>
      <c r="D1245">
        <v>20.7</v>
      </c>
      <c r="E1245">
        <v>81.099999999999994</v>
      </c>
      <c r="F1245">
        <v>52.8</v>
      </c>
      <c r="G1245">
        <v>69.099999999999994</v>
      </c>
      <c r="H1245">
        <v>20.2</v>
      </c>
    </row>
    <row r="1246" spans="1:8" x14ac:dyDescent="0.25">
      <c r="A1246" s="1">
        <v>41405</v>
      </c>
      <c r="B1246">
        <v>22.6</v>
      </c>
      <c r="C1246">
        <v>15.6</v>
      </c>
      <c r="D1246">
        <v>19.399999999999999</v>
      </c>
      <c r="E1246">
        <v>88.8</v>
      </c>
      <c r="F1246">
        <v>68.5</v>
      </c>
      <c r="G1246">
        <v>79</v>
      </c>
      <c r="H1246">
        <v>24.5</v>
      </c>
    </row>
    <row r="1247" spans="1:8" x14ac:dyDescent="0.25">
      <c r="A1247" s="1">
        <v>41404</v>
      </c>
      <c r="B1247">
        <v>28.2</v>
      </c>
      <c r="C1247">
        <v>18</v>
      </c>
      <c r="D1247">
        <v>21.4</v>
      </c>
      <c r="E1247">
        <v>88</v>
      </c>
      <c r="F1247">
        <v>40.6</v>
      </c>
      <c r="G1247">
        <v>71.599999999999994</v>
      </c>
      <c r="H1247">
        <v>22</v>
      </c>
    </row>
    <row r="1248" spans="1:8" x14ac:dyDescent="0.25">
      <c r="A1248" s="1">
        <v>41403</v>
      </c>
      <c r="B1248">
        <v>24</v>
      </c>
      <c r="C1248">
        <v>14.6</v>
      </c>
      <c r="D1248">
        <v>19.8</v>
      </c>
      <c r="E1248">
        <v>91.7</v>
      </c>
      <c r="F1248">
        <v>65.3</v>
      </c>
      <c r="G1248">
        <v>78.900000000000006</v>
      </c>
      <c r="H1248">
        <v>26</v>
      </c>
    </row>
    <row r="1249" spans="1:8" x14ac:dyDescent="0.25">
      <c r="A1249" s="1">
        <v>41402</v>
      </c>
      <c r="B1249">
        <v>24</v>
      </c>
      <c r="C1249">
        <v>15</v>
      </c>
      <c r="D1249">
        <v>19.7</v>
      </c>
      <c r="E1249">
        <v>89.2</v>
      </c>
      <c r="F1249">
        <v>39.200000000000003</v>
      </c>
      <c r="G1249">
        <v>67.8</v>
      </c>
      <c r="H1249">
        <v>26.2</v>
      </c>
    </row>
    <row r="1250" spans="1:8" x14ac:dyDescent="0.25">
      <c r="A1250" s="1">
        <v>41401</v>
      </c>
      <c r="B1250">
        <v>24.7</v>
      </c>
      <c r="C1250">
        <v>14.5</v>
      </c>
      <c r="D1250">
        <v>19.8</v>
      </c>
      <c r="E1250">
        <v>85</v>
      </c>
      <c r="F1250">
        <v>30</v>
      </c>
      <c r="G1250">
        <v>62.2</v>
      </c>
      <c r="H1250">
        <v>26.5</v>
      </c>
    </row>
    <row r="1251" spans="1:8" x14ac:dyDescent="0.25">
      <c r="A1251" s="1">
        <v>41400</v>
      </c>
      <c r="B1251">
        <v>22.7</v>
      </c>
      <c r="C1251">
        <v>11.9</v>
      </c>
      <c r="D1251">
        <v>17.899999999999999</v>
      </c>
      <c r="E1251">
        <v>92.8</v>
      </c>
      <c r="F1251">
        <v>54.3</v>
      </c>
      <c r="G1251">
        <v>77</v>
      </c>
      <c r="H1251">
        <v>27.2</v>
      </c>
    </row>
    <row r="1252" spans="1:8" x14ac:dyDescent="0.25">
      <c r="A1252" s="1">
        <v>41399</v>
      </c>
      <c r="B1252">
        <v>20.399999999999999</v>
      </c>
      <c r="C1252">
        <v>11.3</v>
      </c>
      <c r="D1252">
        <v>16.7</v>
      </c>
      <c r="E1252">
        <v>91.8</v>
      </c>
      <c r="F1252">
        <v>66.099999999999994</v>
      </c>
      <c r="G1252">
        <v>78.2</v>
      </c>
      <c r="H1252">
        <v>27.8</v>
      </c>
    </row>
    <row r="1253" spans="1:8" x14ac:dyDescent="0.25">
      <c r="A1253" s="1">
        <v>41398</v>
      </c>
      <c r="B1253">
        <v>20.100000000000001</v>
      </c>
      <c r="C1253">
        <v>14.7</v>
      </c>
      <c r="D1253">
        <v>17</v>
      </c>
      <c r="E1253">
        <v>85</v>
      </c>
      <c r="F1253">
        <v>59.8</v>
      </c>
      <c r="G1253">
        <v>72.7</v>
      </c>
      <c r="H1253">
        <v>23.8</v>
      </c>
    </row>
    <row r="1254" spans="1:8" x14ac:dyDescent="0.25">
      <c r="A1254" s="1">
        <v>41397</v>
      </c>
      <c r="B1254">
        <v>20.6</v>
      </c>
      <c r="C1254">
        <v>14.8</v>
      </c>
      <c r="D1254">
        <v>17.2</v>
      </c>
      <c r="E1254">
        <v>86</v>
      </c>
      <c r="F1254">
        <v>44.9</v>
      </c>
      <c r="G1254">
        <v>66.5</v>
      </c>
      <c r="H1254">
        <v>23.6</v>
      </c>
    </row>
    <row r="1255" spans="1:8" x14ac:dyDescent="0.25">
      <c r="A1255" s="1">
        <v>41396</v>
      </c>
      <c r="B1255">
        <v>19.2</v>
      </c>
      <c r="C1255">
        <v>11.3</v>
      </c>
      <c r="D1255">
        <v>15.8</v>
      </c>
      <c r="E1255">
        <v>76.5</v>
      </c>
      <c r="F1255">
        <v>51.4</v>
      </c>
      <c r="G1255">
        <v>66.400000000000006</v>
      </c>
      <c r="H1255">
        <v>26.9</v>
      </c>
    </row>
    <row r="1256" spans="1:8" x14ac:dyDescent="0.25">
      <c r="A1256" s="1">
        <v>41395</v>
      </c>
      <c r="B1256">
        <v>18.7</v>
      </c>
      <c r="C1256">
        <v>8.8000000000000007</v>
      </c>
      <c r="D1256">
        <v>14.7</v>
      </c>
      <c r="E1256">
        <v>92</v>
      </c>
      <c r="F1256">
        <v>44.7</v>
      </c>
      <c r="G1256">
        <v>63.2</v>
      </c>
      <c r="H1256">
        <v>28.5</v>
      </c>
    </row>
    <row r="1257" spans="1:8" x14ac:dyDescent="0.25">
      <c r="A1257" s="1">
        <v>41394</v>
      </c>
      <c r="B1257">
        <v>15.8</v>
      </c>
      <c r="C1257">
        <v>8.8000000000000007</v>
      </c>
      <c r="D1257">
        <v>12.4</v>
      </c>
      <c r="E1257">
        <v>94.9</v>
      </c>
      <c r="F1257">
        <v>51.9</v>
      </c>
      <c r="G1257">
        <v>72</v>
      </c>
      <c r="H1257">
        <v>21.2</v>
      </c>
    </row>
    <row r="1258" spans="1:8" x14ac:dyDescent="0.25">
      <c r="A1258" s="1">
        <v>41393</v>
      </c>
      <c r="B1258">
        <v>17.399999999999999</v>
      </c>
      <c r="C1258">
        <v>8.1999999999999993</v>
      </c>
      <c r="D1258">
        <v>12.9</v>
      </c>
      <c r="E1258">
        <v>70.400000000000006</v>
      </c>
      <c r="F1258">
        <v>36.9</v>
      </c>
      <c r="G1258">
        <v>52.8</v>
      </c>
      <c r="H1258">
        <v>27.8</v>
      </c>
    </row>
    <row r="1259" spans="1:8" x14ac:dyDescent="0.25">
      <c r="A1259" s="1">
        <v>41392</v>
      </c>
      <c r="B1259">
        <v>18.7</v>
      </c>
      <c r="C1259">
        <v>11.3</v>
      </c>
      <c r="D1259">
        <v>14.8</v>
      </c>
      <c r="E1259">
        <v>88.3</v>
      </c>
      <c r="F1259">
        <v>39.4</v>
      </c>
      <c r="G1259">
        <v>67.5</v>
      </c>
      <c r="H1259">
        <v>12.4</v>
      </c>
    </row>
    <row r="1260" spans="1:8" x14ac:dyDescent="0.25">
      <c r="A1260" s="1">
        <v>41391</v>
      </c>
      <c r="B1260">
        <v>21.6</v>
      </c>
      <c r="C1260">
        <v>12.3</v>
      </c>
      <c r="D1260">
        <v>17.399999999999999</v>
      </c>
      <c r="E1260">
        <v>95.2</v>
      </c>
      <c r="F1260">
        <v>55.3</v>
      </c>
      <c r="G1260">
        <v>77.2</v>
      </c>
      <c r="H1260">
        <v>25</v>
      </c>
    </row>
    <row r="1261" spans="1:8" x14ac:dyDescent="0.25">
      <c r="A1261" s="1">
        <v>41390</v>
      </c>
      <c r="B1261">
        <v>19.7</v>
      </c>
      <c r="C1261">
        <v>13.5</v>
      </c>
      <c r="D1261">
        <v>16.5</v>
      </c>
      <c r="E1261">
        <v>94.5</v>
      </c>
      <c r="F1261">
        <v>67.7</v>
      </c>
      <c r="G1261">
        <v>83.2</v>
      </c>
      <c r="H1261">
        <v>24.6</v>
      </c>
    </row>
    <row r="1262" spans="1:8" x14ac:dyDescent="0.25">
      <c r="A1262" s="1">
        <v>41389</v>
      </c>
      <c r="B1262">
        <v>18.3</v>
      </c>
      <c r="C1262">
        <v>14.8</v>
      </c>
      <c r="D1262">
        <v>15.9</v>
      </c>
      <c r="E1262">
        <v>94.7</v>
      </c>
      <c r="F1262">
        <v>65</v>
      </c>
      <c r="G1262">
        <v>82.6</v>
      </c>
      <c r="H1262">
        <v>4.9000000000000004</v>
      </c>
    </row>
    <row r="1263" spans="1:8" x14ac:dyDescent="0.25">
      <c r="A1263" s="1">
        <v>41388</v>
      </c>
      <c r="B1263">
        <v>22.6</v>
      </c>
      <c r="C1263">
        <v>12.7</v>
      </c>
      <c r="D1263">
        <v>17.7</v>
      </c>
      <c r="E1263">
        <v>73.5</v>
      </c>
      <c r="F1263">
        <v>29</v>
      </c>
      <c r="G1263">
        <v>52</v>
      </c>
      <c r="H1263">
        <v>25.2</v>
      </c>
    </row>
    <row r="1264" spans="1:8" x14ac:dyDescent="0.25">
      <c r="A1264" s="1">
        <v>41387</v>
      </c>
      <c r="B1264">
        <v>21.6</v>
      </c>
      <c r="C1264">
        <v>12.5</v>
      </c>
      <c r="D1264">
        <v>16.8</v>
      </c>
      <c r="E1264">
        <v>82.9</v>
      </c>
      <c r="F1264">
        <v>36.200000000000003</v>
      </c>
      <c r="G1264">
        <v>59.2</v>
      </c>
      <c r="H1264">
        <v>21.7</v>
      </c>
    </row>
    <row r="1265" spans="1:8" x14ac:dyDescent="0.25">
      <c r="A1265" s="1">
        <v>41386</v>
      </c>
      <c r="B1265">
        <v>18.5</v>
      </c>
      <c r="C1265">
        <v>14.4</v>
      </c>
      <c r="D1265">
        <v>16.7</v>
      </c>
      <c r="E1265">
        <v>82</v>
      </c>
      <c r="F1265">
        <v>57.1</v>
      </c>
      <c r="G1265">
        <v>70.7</v>
      </c>
      <c r="H1265">
        <v>5.2</v>
      </c>
    </row>
    <row r="1266" spans="1:8" x14ac:dyDescent="0.25">
      <c r="A1266" s="1">
        <v>41385</v>
      </c>
      <c r="B1266">
        <v>19.7</v>
      </c>
      <c r="C1266">
        <v>12.5</v>
      </c>
      <c r="D1266">
        <v>16.8</v>
      </c>
      <c r="E1266">
        <v>88.8</v>
      </c>
      <c r="F1266">
        <v>63.3</v>
      </c>
      <c r="G1266">
        <v>75.599999999999994</v>
      </c>
      <c r="H1266">
        <v>23.6</v>
      </c>
    </row>
    <row r="1267" spans="1:8" x14ac:dyDescent="0.25">
      <c r="A1267" s="1">
        <v>41384</v>
      </c>
      <c r="B1267">
        <v>22.1</v>
      </c>
      <c r="C1267">
        <v>15.1</v>
      </c>
      <c r="D1267">
        <v>18.100000000000001</v>
      </c>
      <c r="E1267">
        <v>78.400000000000006</v>
      </c>
      <c r="F1267">
        <v>45.7</v>
      </c>
      <c r="G1267">
        <v>61.8</v>
      </c>
      <c r="H1267">
        <v>18.8</v>
      </c>
    </row>
    <row r="1268" spans="1:8" x14ac:dyDescent="0.25">
      <c r="A1268" s="1">
        <v>41383</v>
      </c>
      <c r="B1268">
        <v>19.899999999999999</v>
      </c>
      <c r="C1268">
        <v>14</v>
      </c>
      <c r="D1268">
        <v>17.2</v>
      </c>
      <c r="E1268">
        <v>97.1</v>
      </c>
      <c r="F1268">
        <v>47.4</v>
      </c>
      <c r="G1268">
        <v>78</v>
      </c>
      <c r="H1268">
        <v>23.4</v>
      </c>
    </row>
    <row r="1269" spans="1:8" x14ac:dyDescent="0.25">
      <c r="A1269" s="1">
        <v>41382</v>
      </c>
      <c r="B1269">
        <v>19.600000000000001</v>
      </c>
      <c r="C1269">
        <v>13</v>
      </c>
      <c r="D1269">
        <v>16.600000000000001</v>
      </c>
      <c r="E1269">
        <v>92.1</v>
      </c>
      <c r="F1269">
        <v>68.5</v>
      </c>
      <c r="G1269">
        <v>82.2</v>
      </c>
      <c r="H1269">
        <v>24.9</v>
      </c>
    </row>
    <row r="1270" spans="1:8" x14ac:dyDescent="0.25">
      <c r="A1270" s="1">
        <v>41381</v>
      </c>
      <c r="B1270">
        <v>21.1</v>
      </c>
      <c r="C1270">
        <v>10.199999999999999</v>
      </c>
      <c r="D1270">
        <v>15.9</v>
      </c>
      <c r="E1270">
        <v>95.7</v>
      </c>
      <c r="F1270">
        <v>63.4</v>
      </c>
      <c r="G1270">
        <v>83.6</v>
      </c>
      <c r="H1270">
        <v>25.5</v>
      </c>
    </row>
    <row r="1271" spans="1:8" x14ac:dyDescent="0.25">
      <c r="A1271" s="1">
        <v>41380</v>
      </c>
      <c r="B1271">
        <v>19.5</v>
      </c>
      <c r="C1271">
        <v>10.9</v>
      </c>
      <c r="D1271">
        <v>15.4</v>
      </c>
      <c r="E1271">
        <v>94</v>
      </c>
      <c r="F1271">
        <v>72.2</v>
      </c>
      <c r="G1271">
        <v>86.1</v>
      </c>
      <c r="H1271">
        <v>21.5</v>
      </c>
    </row>
    <row r="1272" spans="1:8" x14ac:dyDescent="0.25">
      <c r="A1272" s="1">
        <v>41379</v>
      </c>
      <c r="B1272">
        <v>20.6</v>
      </c>
      <c r="C1272">
        <v>11.8</v>
      </c>
      <c r="D1272">
        <v>16.3</v>
      </c>
      <c r="E1272">
        <v>92.2</v>
      </c>
      <c r="F1272">
        <v>53</v>
      </c>
      <c r="G1272">
        <v>79.2</v>
      </c>
      <c r="H1272">
        <v>25</v>
      </c>
    </row>
    <row r="1273" spans="1:8" x14ac:dyDescent="0.25">
      <c r="A1273" s="1">
        <v>41378</v>
      </c>
      <c r="B1273">
        <v>27.1</v>
      </c>
      <c r="C1273">
        <v>14.4</v>
      </c>
      <c r="D1273">
        <v>21.3</v>
      </c>
      <c r="E1273">
        <v>89.4</v>
      </c>
      <c r="F1273">
        <v>25.8</v>
      </c>
      <c r="G1273">
        <v>45.5</v>
      </c>
      <c r="H1273">
        <v>19.8</v>
      </c>
    </row>
    <row r="1274" spans="1:8" x14ac:dyDescent="0.25">
      <c r="A1274" s="1">
        <v>41377</v>
      </c>
      <c r="B1274">
        <v>25.7</v>
      </c>
      <c r="C1274">
        <v>12.5</v>
      </c>
      <c r="D1274">
        <v>19.100000000000001</v>
      </c>
      <c r="E1274">
        <v>94.4</v>
      </c>
      <c r="F1274">
        <v>28.2</v>
      </c>
      <c r="G1274">
        <v>56</v>
      </c>
      <c r="H1274">
        <v>26</v>
      </c>
    </row>
    <row r="1275" spans="1:8" x14ac:dyDescent="0.25">
      <c r="A1275" s="1">
        <v>41376</v>
      </c>
      <c r="B1275">
        <v>22.1</v>
      </c>
      <c r="C1275">
        <v>13.5</v>
      </c>
      <c r="D1275">
        <v>16.899999999999999</v>
      </c>
      <c r="E1275">
        <v>94.7</v>
      </c>
      <c r="F1275">
        <v>43.1</v>
      </c>
      <c r="G1275">
        <v>77.7</v>
      </c>
      <c r="H1275">
        <v>25.7</v>
      </c>
    </row>
    <row r="1276" spans="1:8" x14ac:dyDescent="0.25">
      <c r="A1276" s="1">
        <v>41375</v>
      </c>
      <c r="B1276">
        <v>22.3</v>
      </c>
      <c r="C1276">
        <v>12.5</v>
      </c>
      <c r="D1276">
        <v>16.899999999999999</v>
      </c>
      <c r="E1276">
        <v>99</v>
      </c>
      <c r="F1276">
        <v>52</v>
      </c>
      <c r="G1276">
        <v>80.2</v>
      </c>
      <c r="H1276">
        <v>22.3</v>
      </c>
    </row>
    <row r="1277" spans="1:8" x14ac:dyDescent="0.25">
      <c r="A1277" s="1">
        <v>41374</v>
      </c>
      <c r="B1277">
        <v>20.6</v>
      </c>
      <c r="C1277">
        <v>12.2</v>
      </c>
      <c r="D1277">
        <v>16.600000000000001</v>
      </c>
      <c r="E1277">
        <v>90.9</v>
      </c>
      <c r="F1277">
        <v>50.6</v>
      </c>
      <c r="G1277">
        <v>76</v>
      </c>
      <c r="H1277">
        <v>25.2</v>
      </c>
    </row>
    <row r="1278" spans="1:8" x14ac:dyDescent="0.25">
      <c r="A1278" s="1">
        <v>41373</v>
      </c>
      <c r="B1278">
        <v>20.8</v>
      </c>
      <c r="C1278">
        <v>12.5</v>
      </c>
      <c r="D1278">
        <v>16.3</v>
      </c>
      <c r="E1278">
        <v>93</v>
      </c>
      <c r="F1278">
        <v>52</v>
      </c>
      <c r="G1278">
        <v>75.8</v>
      </c>
      <c r="H1278">
        <v>23</v>
      </c>
    </row>
    <row r="1279" spans="1:8" x14ac:dyDescent="0.25">
      <c r="A1279" s="1">
        <v>41372</v>
      </c>
      <c r="B1279">
        <v>19</v>
      </c>
      <c r="C1279">
        <v>7.2</v>
      </c>
      <c r="D1279">
        <v>14.3</v>
      </c>
      <c r="E1279">
        <v>88</v>
      </c>
      <c r="F1279">
        <v>48.1</v>
      </c>
      <c r="G1279">
        <v>74.400000000000006</v>
      </c>
      <c r="H1279">
        <v>24.1</v>
      </c>
    </row>
    <row r="1280" spans="1:8" x14ac:dyDescent="0.25">
      <c r="A1280" s="1">
        <v>41371</v>
      </c>
      <c r="B1280">
        <v>18</v>
      </c>
      <c r="C1280">
        <v>8.4</v>
      </c>
      <c r="D1280">
        <v>14</v>
      </c>
      <c r="E1280">
        <v>83.7</v>
      </c>
      <c r="F1280">
        <v>36.700000000000003</v>
      </c>
      <c r="G1280">
        <v>61.2</v>
      </c>
      <c r="H1280">
        <v>24.2</v>
      </c>
    </row>
    <row r="1281" spans="1:8" x14ac:dyDescent="0.25">
      <c r="A1281" s="1">
        <v>41370</v>
      </c>
      <c r="B1281">
        <v>17.8</v>
      </c>
      <c r="C1281">
        <v>12.4</v>
      </c>
      <c r="D1281">
        <v>14.9</v>
      </c>
      <c r="E1281">
        <v>77.099999999999994</v>
      </c>
      <c r="F1281">
        <v>23.2</v>
      </c>
      <c r="G1281">
        <v>45.1</v>
      </c>
      <c r="H1281">
        <v>22.6</v>
      </c>
    </row>
    <row r="1282" spans="1:8" x14ac:dyDescent="0.25">
      <c r="A1282" s="1">
        <v>41369</v>
      </c>
      <c r="B1282">
        <v>15.8</v>
      </c>
      <c r="C1282">
        <v>11.6</v>
      </c>
      <c r="D1282">
        <v>14</v>
      </c>
      <c r="E1282">
        <v>89.4</v>
      </c>
      <c r="F1282">
        <v>48.7</v>
      </c>
      <c r="G1282">
        <v>74.2</v>
      </c>
      <c r="H1282">
        <v>8.1999999999999993</v>
      </c>
    </row>
    <row r="1283" spans="1:8" x14ac:dyDescent="0.25">
      <c r="A1283" s="1">
        <v>41368</v>
      </c>
      <c r="B1283">
        <v>18.2</v>
      </c>
      <c r="C1283">
        <v>11.4</v>
      </c>
      <c r="D1283">
        <v>14.9</v>
      </c>
      <c r="E1283">
        <v>87.3</v>
      </c>
      <c r="F1283">
        <v>55.2</v>
      </c>
      <c r="G1283">
        <v>69.599999999999994</v>
      </c>
      <c r="H1283">
        <v>20.5</v>
      </c>
    </row>
    <row r="1284" spans="1:8" x14ac:dyDescent="0.25">
      <c r="A1284" s="1">
        <v>41367</v>
      </c>
      <c r="B1284">
        <v>20.8</v>
      </c>
      <c r="C1284">
        <v>12</v>
      </c>
      <c r="D1284">
        <v>16.100000000000001</v>
      </c>
      <c r="E1284">
        <v>89.8</v>
      </c>
      <c r="F1284">
        <v>35.4</v>
      </c>
      <c r="G1284">
        <v>61.3</v>
      </c>
      <c r="H1284">
        <v>18.899999999999999</v>
      </c>
    </row>
    <row r="1285" spans="1:8" x14ac:dyDescent="0.25">
      <c r="A1285" s="1">
        <v>41366</v>
      </c>
      <c r="B1285">
        <v>20.399999999999999</v>
      </c>
      <c r="C1285">
        <v>9.6999999999999993</v>
      </c>
      <c r="D1285">
        <v>15.5</v>
      </c>
      <c r="E1285">
        <v>88.9</v>
      </c>
      <c r="F1285">
        <v>34.6</v>
      </c>
      <c r="G1285">
        <v>61.5</v>
      </c>
      <c r="H1285">
        <v>24.6</v>
      </c>
    </row>
    <row r="1286" spans="1:8" x14ac:dyDescent="0.25">
      <c r="A1286" s="1">
        <v>41365</v>
      </c>
      <c r="B1286">
        <v>21.2</v>
      </c>
      <c r="C1286">
        <v>13.5</v>
      </c>
      <c r="D1286">
        <v>17.600000000000001</v>
      </c>
      <c r="E1286">
        <v>91.4</v>
      </c>
      <c r="F1286">
        <v>35.799999999999997</v>
      </c>
      <c r="G1286">
        <v>59</v>
      </c>
      <c r="H1286">
        <v>24.4</v>
      </c>
    </row>
    <row r="1287" spans="1:8" x14ac:dyDescent="0.25">
      <c r="A1287" s="1">
        <v>41213</v>
      </c>
      <c r="B1287">
        <v>20.399999999999999</v>
      </c>
      <c r="C1287">
        <v>13.1</v>
      </c>
      <c r="D1287">
        <v>16.399999999999999</v>
      </c>
      <c r="E1287">
        <v>100</v>
      </c>
      <c r="F1287">
        <v>51.2</v>
      </c>
      <c r="G1287">
        <v>83.2</v>
      </c>
      <c r="H1287">
        <v>13.7</v>
      </c>
    </row>
    <row r="1288" spans="1:8" x14ac:dyDescent="0.25">
      <c r="A1288" s="1">
        <v>41212</v>
      </c>
      <c r="B1288">
        <v>20.2</v>
      </c>
      <c r="C1288">
        <v>12.6</v>
      </c>
      <c r="D1288">
        <v>15.4</v>
      </c>
      <c r="E1288">
        <v>96.1</v>
      </c>
      <c r="F1288">
        <v>56.4</v>
      </c>
      <c r="G1288">
        <v>77.900000000000006</v>
      </c>
      <c r="H1288">
        <v>6.7</v>
      </c>
    </row>
    <row r="1289" spans="1:8" x14ac:dyDescent="0.25">
      <c r="A1289" s="1">
        <v>41211</v>
      </c>
      <c r="B1289">
        <v>18.8</v>
      </c>
      <c r="C1289">
        <v>9.8000000000000007</v>
      </c>
      <c r="D1289">
        <v>14.2</v>
      </c>
      <c r="E1289">
        <v>79.2</v>
      </c>
      <c r="F1289">
        <v>43.7</v>
      </c>
      <c r="G1289">
        <v>65</v>
      </c>
      <c r="H1289">
        <v>11.9</v>
      </c>
    </row>
    <row r="1290" spans="1:8" x14ac:dyDescent="0.25">
      <c r="A1290" s="1">
        <v>41210</v>
      </c>
      <c r="B1290">
        <v>19.600000000000001</v>
      </c>
      <c r="C1290">
        <v>11.3</v>
      </c>
      <c r="D1290">
        <v>15.3</v>
      </c>
      <c r="E1290">
        <v>91.7</v>
      </c>
      <c r="F1290">
        <v>25.6</v>
      </c>
      <c r="G1290">
        <v>57.9</v>
      </c>
      <c r="H1290">
        <v>4.9000000000000004</v>
      </c>
    </row>
    <row r="1291" spans="1:8" x14ac:dyDescent="0.25">
      <c r="A1291" s="1">
        <v>41209</v>
      </c>
      <c r="B1291">
        <v>22.5</v>
      </c>
      <c r="C1291">
        <v>13.5</v>
      </c>
      <c r="D1291">
        <v>18.100000000000001</v>
      </c>
      <c r="E1291">
        <v>96.9</v>
      </c>
      <c r="F1291">
        <v>64.900000000000006</v>
      </c>
      <c r="G1291">
        <v>83.2</v>
      </c>
      <c r="H1291">
        <v>15.4</v>
      </c>
    </row>
    <row r="1292" spans="1:8" x14ac:dyDescent="0.25">
      <c r="A1292" s="1">
        <v>41208</v>
      </c>
      <c r="B1292">
        <v>20.6</v>
      </c>
      <c r="C1292">
        <v>15.6</v>
      </c>
      <c r="D1292">
        <v>18.2</v>
      </c>
      <c r="E1292">
        <v>99.8</v>
      </c>
      <c r="F1292">
        <v>76.5</v>
      </c>
      <c r="G1292">
        <v>91.3</v>
      </c>
      <c r="H1292">
        <v>8.9</v>
      </c>
    </row>
    <row r="1293" spans="1:8" x14ac:dyDescent="0.25">
      <c r="A1293" s="1">
        <v>41207</v>
      </c>
      <c r="B1293">
        <v>22.4</v>
      </c>
      <c r="C1293">
        <v>15.9</v>
      </c>
      <c r="D1293">
        <v>19</v>
      </c>
      <c r="E1293">
        <v>96</v>
      </c>
      <c r="F1293">
        <v>64</v>
      </c>
      <c r="G1293">
        <v>84</v>
      </c>
      <c r="H1293">
        <v>6.3</v>
      </c>
    </row>
    <row r="1294" spans="1:8" x14ac:dyDescent="0.25">
      <c r="A1294" s="1">
        <v>41206</v>
      </c>
      <c r="B1294">
        <v>23.6</v>
      </c>
      <c r="C1294">
        <v>16.2</v>
      </c>
      <c r="D1294">
        <v>19</v>
      </c>
      <c r="E1294">
        <v>90.9</v>
      </c>
      <c r="F1294">
        <v>42.2</v>
      </c>
      <c r="G1294">
        <v>74.8</v>
      </c>
      <c r="H1294">
        <v>5.2</v>
      </c>
    </row>
    <row r="1295" spans="1:8" x14ac:dyDescent="0.25">
      <c r="A1295" s="1">
        <v>41205</v>
      </c>
      <c r="B1295">
        <v>23.3</v>
      </c>
      <c r="C1295">
        <v>15.9</v>
      </c>
      <c r="D1295">
        <v>19.5</v>
      </c>
      <c r="E1295">
        <v>87.2</v>
      </c>
      <c r="F1295">
        <v>47.2</v>
      </c>
      <c r="G1295">
        <v>71.400000000000006</v>
      </c>
      <c r="H1295">
        <v>16.100000000000001</v>
      </c>
    </row>
    <row r="1296" spans="1:8" x14ac:dyDescent="0.25">
      <c r="A1296" s="1">
        <v>41204</v>
      </c>
      <c r="B1296">
        <v>23.3</v>
      </c>
      <c r="C1296">
        <v>12.9</v>
      </c>
      <c r="D1296">
        <v>18.2</v>
      </c>
      <c r="E1296">
        <v>91.8</v>
      </c>
      <c r="F1296">
        <v>47.1</v>
      </c>
      <c r="G1296">
        <v>74.3</v>
      </c>
      <c r="H1296">
        <v>15.9</v>
      </c>
    </row>
    <row r="1297" spans="1:8" x14ac:dyDescent="0.25">
      <c r="A1297" s="1">
        <v>41203</v>
      </c>
      <c r="B1297">
        <v>21.1</v>
      </c>
      <c r="C1297">
        <v>13.5</v>
      </c>
      <c r="D1297">
        <v>17.399999999999999</v>
      </c>
      <c r="E1297">
        <v>98.5</v>
      </c>
      <c r="F1297">
        <v>55.6</v>
      </c>
      <c r="G1297">
        <v>80.7</v>
      </c>
      <c r="H1297">
        <v>15.6</v>
      </c>
    </row>
    <row r="1298" spans="1:8" x14ac:dyDescent="0.25">
      <c r="A1298" s="1">
        <v>41202</v>
      </c>
      <c r="B1298">
        <v>19.2</v>
      </c>
      <c r="C1298">
        <v>15.6</v>
      </c>
      <c r="D1298">
        <v>17.2</v>
      </c>
      <c r="E1298">
        <v>95.1</v>
      </c>
      <c r="F1298">
        <v>67.2</v>
      </c>
      <c r="G1298">
        <v>83.1</v>
      </c>
      <c r="H1298">
        <v>5.3</v>
      </c>
    </row>
    <row r="1299" spans="1:8" x14ac:dyDescent="0.25">
      <c r="A1299" s="1">
        <v>41201</v>
      </c>
      <c r="B1299">
        <v>20.8</v>
      </c>
      <c r="C1299">
        <v>17.2</v>
      </c>
      <c r="D1299">
        <v>18.8</v>
      </c>
      <c r="E1299">
        <v>86.2</v>
      </c>
      <c r="F1299">
        <v>60.5</v>
      </c>
      <c r="G1299">
        <v>73.3</v>
      </c>
      <c r="H1299">
        <v>8.3000000000000007</v>
      </c>
    </row>
    <row r="1300" spans="1:8" x14ac:dyDescent="0.25">
      <c r="A1300" s="1">
        <v>41200</v>
      </c>
      <c r="B1300">
        <v>28.7</v>
      </c>
      <c r="C1300">
        <v>17.100000000000001</v>
      </c>
      <c r="D1300">
        <v>21.7</v>
      </c>
      <c r="E1300">
        <v>82.8</v>
      </c>
      <c r="F1300">
        <v>39</v>
      </c>
      <c r="G1300">
        <v>61.3</v>
      </c>
      <c r="H1300">
        <v>15.4</v>
      </c>
    </row>
    <row r="1301" spans="1:8" x14ac:dyDescent="0.25">
      <c r="A1301" s="1">
        <v>41199</v>
      </c>
      <c r="B1301">
        <v>22.8</v>
      </c>
      <c r="C1301">
        <v>15.4</v>
      </c>
      <c r="D1301">
        <v>18.7</v>
      </c>
      <c r="E1301">
        <v>91.5</v>
      </c>
      <c r="F1301">
        <v>48.2</v>
      </c>
      <c r="G1301">
        <v>72.599999999999994</v>
      </c>
      <c r="H1301">
        <v>16.8</v>
      </c>
    </row>
    <row r="1302" spans="1:8" x14ac:dyDescent="0.25">
      <c r="A1302" s="1">
        <v>41198</v>
      </c>
      <c r="B1302">
        <v>22.3</v>
      </c>
      <c r="C1302">
        <v>14.8</v>
      </c>
      <c r="D1302">
        <v>18.5</v>
      </c>
      <c r="E1302">
        <v>88</v>
      </c>
      <c r="F1302">
        <v>51</v>
      </c>
      <c r="G1302">
        <v>67.7</v>
      </c>
      <c r="H1302">
        <v>17.399999999999999</v>
      </c>
    </row>
    <row r="1303" spans="1:8" x14ac:dyDescent="0.25">
      <c r="A1303" s="1">
        <v>41197</v>
      </c>
      <c r="B1303">
        <v>24.3</v>
      </c>
      <c r="C1303">
        <v>15.9</v>
      </c>
      <c r="D1303">
        <v>19.3</v>
      </c>
      <c r="E1303">
        <v>95.2</v>
      </c>
      <c r="F1303">
        <v>55.6</v>
      </c>
      <c r="G1303">
        <v>76.7</v>
      </c>
      <c r="H1303">
        <v>15.9</v>
      </c>
    </row>
    <row r="1304" spans="1:8" x14ac:dyDescent="0.25">
      <c r="A1304" s="1">
        <v>41196</v>
      </c>
      <c r="B1304">
        <v>23.8</v>
      </c>
      <c r="C1304">
        <v>14.8</v>
      </c>
      <c r="D1304">
        <v>19.899999999999999</v>
      </c>
      <c r="E1304">
        <v>88.8</v>
      </c>
      <c r="F1304">
        <v>39.4</v>
      </c>
      <c r="G1304">
        <v>67.099999999999994</v>
      </c>
      <c r="H1304">
        <v>15.4</v>
      </c>
    </row>
    <row r="1305" spans="1:8" x14ac:dyDescent="0.25">
      <c r="A1305" s="1">
        <v>41195</v>
      </c>
      <c r="B1305">
        <v>24.7</v>
      </c>
      <c r="C1305">
        <v>17.5</v>
      </c>
      <c r="D1305">
        <v>20.6</v>
      </c>
      <c r="E1305">
        <v>91.2</v>
      </c>
      <c r="F1305">
        <v>57</v>
      </c>
      <c r="G1305">
        <v>72.8</v>
      </c>
      <c r="H1305">
        <v>15.5</v>
      </c>
    </row>
    <row r="1306" spans="1:8" x14ac:dyDescent="0.25">
      <c r="A1306" s="1">
        <v>41194</v>
      </c>
      <c r="B1306">
        <v>25.4</v>
      </c>
      <c r="C1306">
        <v>17.7</v>
      </c>
      <c r="D1306">
        <v>21.1</v>
      </c>
      <c r="E1306">
        <v>94.1</v>
      </c>
      <c r="F1306">
        <v>58.5</v>
      </c>
      <c r="G1306">
        <v>80</v>
      </c>
      <c r="H1306">
        <v>16.8</v>
      </c>
    </row>
    <row r="1307" spans="1:8" x14ac:dyDescent="0.25">
      <c r="A1307" s="1">
        <v>41193</v>
      </c>
      <c r="B1307">
        <v>26.5</v>
      </c>
      <c r="C1307">
        <v>18.100000000000001</v>
      </c>
      <c r="D1307">
        <v>21.3</v>
      </c>
      <c r="E1307">
        <v>100</v>
      </c>
      <c r="F1307">
        <v>64.2</v>
      </c>
      <c r="G1307">
        <v>86.8</v>
      </c>
      <c r="H1307">
        <v>13.5</v>
      </c>
    </row>
    <row r="1308" spans="1:8" x14ac:dyDescent="0.25">
      <c r="A1308" s="1">
        <v>41192</v>
      </c>
      <c r="B1308">
        <v>25.8</v>
      </c>
      <c r="C1308">
        <v>16</v>
      </c>
      <c r="D1308">
        <v>20.399999999999999</v>
      </c>
      <c r="E1308">
        <v>100</v>
      </c>
      <c r="F1308">
        <v>71.5</v>
      </c>
      <c r="G1308">
        <v>90</v>
      </c>
      <c r="H1308">
        <v>12.9</v>
      </c>
    </row>
    <row r="1309" spans="1:8" x14ac:dyDescent="0.25">
      <c r="A1309" s="1">
        <v>41191</v>
      </c>
      <c r="B1309">
        <v>26.5</v>
      </c>
      <c r="C1309">
        <v>15.2</v>
      </c>
      <c r="D1309">
        <v>20.7</v>
      </c>
      <c r="E1309">
        <v>96.5</v>
      </c>
      <c r="F1309">
        <v>54.9</v>
      </c>
      <c r="G1309">
        <v>85.5</v>
      </c>
      <c r="H1309">
        <v>18.2</v>
      </c>
    </row>
    <row r="1310" spans="1:8" x14ac:dyDescent="0.25">
      <c r="A1310" s="1">
        <v>41190</v>
      </c>
      <c r="B1310">
        <v>26.1</v>
      </c>
      <c r="C1310">
        <v>16.3</v>
      </c>
      <c r="D1310">
        <v>21.3</v>
      </c>
      <c r="E1310">
        <v>95.4</v>
      </c>
      <c r="F1310">
        <v>61.9</v>
      </c>
      <c r="G1310">
        <v>82.4</v>
      </c>
      <c r="H1310">
        <v>18.399999999999999</v>
      </c>
    </row>
    <row r="1311" spans="1:8" x14ac:dyDescent="0.25">
      <c r="A1311" s="1">
        <v>41189</v>
      </c>
      <c r="B1311">
        <v>25.4</v>
      </c>
      <c r="C1311">
        <v>17.3</v>
      </c>
      <c r="D1311">
        <v>20.9</v>
      </c>
      <c r="E1311">
        <v>100</v>
      </c>
      <c r="F1311">
        <v>69.2</v>
      </c>
      <c r="G1311">
        <v>86.8</v>
      </c>
      <c r="H1311">
        <v>17.899999999999999</v>
      </c>
    </row>
    <row r="1312" spans="1:8" x14ac:dyDescent="0.25">
      <c r="A1312" s="1">
        <v>41188</v>
      </c>
      <c r="B1312">
        <v>25.1</v>
      </c>
      <c r="C1312">
        <v>17.399999999999999</v>
      </c>
      <c r="D1312">
        <v>21.2</v>
      </c>
      <c r="E1312">
        <v>95.2</v>
      </c>
      <c r="F1312">
        <v>72</v>
      </c>
      <c r="G1312">
        <v>86</v>
      </c>
      <c r="H1312">
        <v>18.600000000000001</v>
      </c>
    </row>
    <row r="1313" spans="1:8" x14ac:dyDescent="0.25">
      <c r="A1313" s="1">
        <v>41187</v>
      </c>
      <c r="B1313">
        <v>26.6</v>
      </c>
      <c r="C1313">
        <v>17.5</v>
      </c>
      <c r="D1313">
        <v>21.8</v>
      </c>
      <c r="E1313">
        <v>95.1</v>
      </c>
      <c r="F1313">
        <v>55</v>
      </c>
      <c r="G1313">
        <v>79</v>
      </c>
      <c r="H1313">
        <v>17.2</v>
      </c>
    </row>
    <row r="1314" spans="1:8" x14ac:dyDescent="0.25">
      <c r="A1314" s="1">
        <v>41186</v>
      </c>
      <c r="B1314">
        <v>26.2</v>
      </c>
      <c r="C1314">
        <v>20</v>
      </c>
      <c r="D1314">
        <v>22.5</v>
      </c>
      <c r="E1314">
        <v>87.3</v>
      </c>
      <c r="F1314">
        <v>42.6</v>
      </c>
      <c r="G1314">
        <v>62.6</v>
      </c>
      <c r="H1314">
        <v>19.100000000000001</v>
      </c>
    </row>
    <row r="1315" spans="1:8" x14ac:dyDescent="0.25">
      <c r="A1315" s="1">
        <v>41185</v>
      </c>
      <c r="B1315">
        <v>27</v>
      </c>
      <c r="C1315">
        <v>16</v>
      </c>
      <c r="D1315">
        <v>21.8</v>
      </c>
      <c r="E1315">
        <v>83.2</v>
      </c>
      <c r="F1315">
        <v>34.200000000000003</v>
      </c>
      <c r="G1315">
        <v>60.1</v>
      </c>
      <c r="H1315">
        <v>19.600000000000001</v>
      </c>
    </row>
    <row r="1316" spans="1:8" x14ac:dyDescent="0.25">
      <c r="A1316" s="1">
        <v>41184</v>
      </c>
      <c r="B1316">
        <v>24.9</v>
      </c>
      <c r="C1316">
        <v>15.6</v>
      </c>
      <c r="D1316">
        <v>19.899999999999999</v>
      </c>
      <c r="E1316">
        <v>97.8</v>
      </c>
      <c r="F1316">
        <v>55.4</v>
      </c>
      <c r="G1316">
        <v>80.099999999999994</v>
      </c>
      <c r="H1316">
        <v>19.8</v>
      </c>
    </row>
    <row r="1317" spans="1:8" x14ac:dyDescent="0.25">
      <c r="A1317" s="1">
        <v>41183</v>
      </c>
      <c r="B1317">
        <v>23.3</v>
      </c>
      <c r="C1317">
        <v>17</v>
      </c>
      <c r="D1317">
        <v>19.899999999999999</v>
      </c>
      <c r="E1317">
        <v>95.8</v>
      </c>
      <c r="F1317">
        <v>57.5</v>
      </c>
      <c r="G1317">
        <v>81.900000000000006</v>
      </c>
      <c r="H1317">
        <v>19.8</v>
      </c>
    </row>
    <row r="1318" spans="1:8" x14ac:dyDescent="0.25">
      <c r="A1318" s="1">
        <v>41182</v>
      </c>
      <c r="B1318">
        <v>23.1</v>
      </c>
      <c r="C1318">
        <v>13.1</v>
      </c>
      <c r="D1318">
        <v>18.5</v>
      </c>
      <c r="E1318">
        <v>99.8</v>
      </c>
      <c r="F1318">
        <v>65.3</v>
      </c>
      <c r="G1318">
        <v>86.6</v>
      </c>
      <c r="H1318">
        <v>19.8</v>
      </c>
    </row>
    <row r="1319" spans="1:8" x14ac:dyDescent="0.25">
      <c r="A1319" s="1">
        <v>41181</v>
      </c>
      <c r="B1319">
        <v>19.7</v>
      </c>
      <c r="C1319">
        <v>15.5</v>
      </c>
      <c r="D1319">
        <v>17.7</v>
      </c>
      <c r="E1319">
        <v>97.4</v>
      </c>
      <c r="F1319">
        <v>76.599999999999994</v>
      </c>
      <c r="G1319">
        <v>85.3</v>
      </c>
      <c r="H1319">
        <v>5.8</v>
      </c>
    </row>
    <row r="1320" spans="1:8" x14ac:dyDescent="0.25">
      <c r="A1320" s="1">
        <v>41180</v>
      </c>
      <c r="B1320">
        <v>23.6</v>
      </c>
      <c r="C1320">
        <v>17.3</v>
      </c>
      <c r="D1320">
        <v>20.100000000000001</v>
      </c>
      <c r="E1320">
        <v>99.4</v>
      </c>
      <c r="F1320">
        <v>72.8</v>
      </c>
      <c r="G1320">
        <v>84.7</v>
      </c>
      <c r="H1320">
        <v>6.1</v>
      </c>
    </row>
    <row r="1321" spans="1:8" x14ac:dyDescent="0.25">
      <c r="A1321" s="1">
        <v>41179</v>
      </c>
      <c r="B1321">
        <v>27.5</v>
      </c>
      <c r="C1321">
        <v>19</v>
      </c>
      <c r="D1321">
        <v>22.4</v>
      </c>
      <c r="E1321">
        <v>94.5</v>
      </c>
      <c r="F1321">
        <v>51.8</v>
      </c>
      <c r="G1321">
        <v>74.900000000000006</v>
      </c>
      <c r="H1321">
        <v>11.7</v>
      </c>
    </row>
    <row r="1322" spans="1:8" x14ac:dyDescent="0.25">
      <c r="A1322" s="1">
        <v>41178</v>
      </c>
      <c r="B1322">
        <v>23.9</v>
      </c>
      <c r="C1322">
        <v>19.3</v>
      </c>
      <c r="D1322">
        <v>21.1</v>
      </c>
      <c r="E1322">
        <v>87</v>
      </c>
      <c r="F1322">
        <v>58.2</v>
      </c>
      <c r="G1322">
        <v>74.3</v>
      </c>
      <c r="H1322">
        <v>13.6</v>
      </c>
    </row>
    <row r="1323" spans="1:8" x14ac:dyDescent="0.25">
      <c r="A1323" s="1">
        <v>41177</v>
      </c>
      <c r="B1323">
        <v>25.9</v>
      </c>
      <c r="C1323">
        <v>16.899999999999999</v>
      </c>
      <c r="D1323">
        <v>21.7</v>
      </c>
      <c r="E1323">
        <v>91.6</v>
      </c>
      <c r="F1323">
        <v>43.4</v>
      </c>
      <c r="G1323">
        <v>72.3</v>
      </c>
      <c r="H1323">
        <v>21</v>
      </c>
    </row>
    <row r="1324" spans="1:8" x14ac:dyDescent="0.25">
      <c r="A1324" s="1">
        <v>41176</v>
      </c>
      <c r="B1324">
        <v>28.7</v>
      </c>
      <c r="C1324">
        <v>20.9</v>
      </c>
      <c r="D1324">
        <v>23.8</v>
      </c>
      <c r="E1324">
        <v>89.8</v>
      </c>
      <c r="F1324">
        <v>16.899999999999999</v>
      </c>
      <c r="G1324">
        <v>65.8</v>
      </c>
      <c r="H1324">
        <v>11.6</v>
      </c>
    </row>
    <row r="1325" spans="1:8" x14ac:dyDescent="0.25">
      <c r="A1325" s="1">
        <v>41175</v>
      </c>
      <c r="B1325">
        <v>26.9</v>
      </c>
      <c r="C1325">
        <v>18.600000000000001</v>
      </c>
      <c r="D1325">
        <v>23.2</v>
      </c>
      <c r="E1325">
        <v>95.9</v>
      </c>
      <c r="F1325">
        <v>61</v>
      </c>
      <c r="G1325">
        <v>81.099999999999994</v>
      </c>
      <c r="H1325">
        <v>17.5</v>
      </c>
    </row>
    <row r="1326" spans="1:8" x14ac:dyDescent="0.25">
      <c r="A1326" s="1">
        <v>41174</v>
      </c>
      <c r="B1326">
        <v>26.8</v>
      </c>
      <c r="C1326">
        <v>19.600000000000001</v>
      </c>
      <c r="D1326">
        <v>23.3</v>
      </c>
      <c r="E1326">
        <v>94.7</v>
      </c>
      <c r="F1326">
        <v>69.8</v>
      </c>
      <c r="G1326">
        <v>85.1</v>
      </c>
      <c r="H1326">
        <v>19.600000000000001</v>
      </c>
    </row>
    <row r="1327" spans="1:8" x14ac:dyDescent="0.25">
      <c r="A1327" s="1">
        <v>41173</v>
      </c>
      <c r="B1327">
        <v>31</v>
      </c>
      <c r="C1327">
        <v>20.399999999999999</v>
      </c>
      <c r="D1327">
        <v>24.7</v>
      </c>
      <c r="E1327">
        <v>92.3</v>
      </c>
      <c r="F1327">
        <v>47.9</v>
      </c>
      <c r="G1327">
        <v>74.099999999999994</v>
      </c>
      <c r="H1327">
        <v>18.5</v>
      </c>
    </row>
    <row r="1328" spans="1:8" x14ac:dyDescent="0.25">
      <c r="A1328" s="1">
        <v>41172</v>
      </c>
      <c r="B1328">
        <v>29.8</v>
      </c>
      <c r="C1328">
        <v>22.3</v>
      </c>
      <c r="D1328">
        <v>25.8</v>
      </c>
      <c r="E1328">
        <v>81.099999999999994</v>
      </c>
      <c r="F1328">
        <v>48.2</v>
      </c>
      <c r="G1328">
        <v>63.2</v>
      </c>
      <c r="H1328">
        <v>14.9</v>
      </c>
    </row>
    <row r="1329" spans="1:8" x14ac:dyDescent="0.25">
      <c r="A1329" s="1">
        <v>41171</v>
      </c>
      <c r="B1329">
        <v>27.5</v>
      </c>
      <c r="C1329">
        <v>22.1</v>
      </c>
      <c r="D1329">
        <v>24.2</v>
      </c>
      <c r="E1329">
        <v>92.3</v>
      </c>
      <c r="F1329">
        <v>66.3</v>
      </c>
      <c r="G1329">
        <v>79.5</v>
      </c>
      <c r="H1329">
        <v>14.9</v>
      </c>
    </row>
    <row r="1330" spans="1:8" x14ac:dyDescent="0.25">
      <c r="A1330" s="1">
        <v>41170</v>
      </c>
      <c r="B1330">
        <v>26.7</v>
      </c>
      <c r="C1330">
        <v>20.6</v>
      </c>
      <c r="D1330">
        <v>23.9</v>
      </c>
      <c r="E1330">
        <v>96.3</v>
      </c>
      <c r="F1330">
        <v>56.7</v>
      </c>
      <c r="G1330">
        <v>80.099999999999994</v>
      </c>
      <c r="H1330">
        <v>11.5</v>
      </c>
    </row>
    <row r="1331" spans="1:8" x14ac:dyDescent="0.25">
      <c r="A1331" s="1">
        <v>41169</v>
      </c>
      <c r="B1331">
        <v>26.6</v>
      </c>
      <c r="C1331">
        <v>17.3</v>
      </c>
      <c r="D1331">
        <v>22.4</v>
      </c>
      <c r="E1331">
        <v>96.2</v>
      </c>
      <c r="F1331">
        <v>48.5</v>
      </c>
      <c r="G1331">
        <v>77.3</v>
      </c>
      <c r="H1331">
        <v>22.2</v>
      </c>
    </row>
    <row r="1332" spans="1:8" x14ac:dyDescent="0.25">
      <c r="A1332" s="1">
        <v>41168</v>
      </c>
      <c r="B1332">
        <v>27.8</v>
      </c>
      <c r="C1332">
        <v>16.3</v>
      </c>
      <c r="D1332">
        <v>23.3</v>
      </c>
      <c r="E1332">
        <v>92.3</v>
      </c>
      <c r="F1332">
        <v>23.5</v>
      </c>
      <c r="G1332">
        <v>55.7</v>
      </c>
      <c r="H1332">
        <v>23.1</v>
      </c>
    </row>
    <row r="1333" spans="1:8" x14ac:dyDescent="0.25">
      <c r="A1333" s="1">
        <v>41167</v>
      </c>
      <c r="B1333">
        <v>27.6</v>
      </c>
      <c r="C1333">
        <v>16.899999999999999</v>
      </c>
      <c r="D1333">
        <v>22.6</v>
      </c>
      <c r="E1333">
        <v>91.4</v>
      </c>
      <c r="F1333">
        <v>42.7</v>
      </c>
      <c r="G1333">
        <v>72.2</v>
      </c>
      <c r="H1333">
        <v>23.1</v>
      </c>
    </row>
    <row r="1334" spans="1:8" x14ac:dyDescent="0.25">
      <c r="A1334" s="1">
        <v>41166</v>
      </c>
      <c r="B1334">
        <v>27.1</v>
      </c>
      <c r="C1334">
        <v>19.899999999999999</v>
      </c>
      <c r="D1334">
        <v>23.1</v>
      </c>
      <c r="E1334">
        <v>89.2</v>
      </c>
      <c r="F1334">
        <v>52.9</v>
      </c>
      <c r="G1334">
        <v>75.7</v>
      </c>
      <c r="H1334">
        <v>22.3</v>
      </c>
    </row>
    <row r="1335" spans="1:8" x14ac:dyDescent="0.25">
      <c r="A1335" s="1">
        <v>41165</v>
      </c>
      <c r="B1335">
        <v>30.4</v>
      </c>
      <c r="C1335">
        <v>19.3</v>
      </c>
      <c r="D1335">
        <v>25</v>
      </c>
      <c r="E1335">
        <v>92.9</v>
      </c>
      <c r="F1335">
        <v>41.7</v>
      </c>
      <c r="G1335">
        <v>68.7</v>
      </c>
      <c r="H1335">
        <v>21.4</v>
      </c>
    </row>
    <row r="1336" spans="1:8" x14ac:dyDescent="0.25">
      <c r="A1336" s="1">
        <v>41164</v>
      </c>
      <c r="B1336">
        <v>27.2</v>
      </c>
      <c r="C1336">
        <v>18.8</v>
      </c>
      <c r="D1336">
        <v>23.7</v>
      </c>
      <c r="E1336">
        <v>82.6</v>
      </c>
      <c r="F1336">
        <v>53.5</v>
      </c>
      <c r="G1336">
        <v>69.3</v>
      </c>
      <c r="H1336">
        <v>22.2</v>
      </c>
    </row>
    <row r="1337" spans="1:8" x14ac:dyDescent="0.25">
      <c r="A1337" s="1">
        <v>41163</v>
      </c>
      <c r="B1337">
        <v>27</v>
      </c>
      <c r="C1337">
        <v>18</v>
      </c>
      <c r="D1337">
        <v>22.7</v>
      </c>
      <c r="E1337">
        <v>93.2</v>
      </c>
      <c r="F1337">
        <v>57.2</v>
      </c>
      <c r="G1337">
        <v>73.5</v>
      </c>
      <c r="H1337">
        <v>22.4</v>
      </c>
    </row>
    <row r="1338" spans="1:8" x14ac:dyDescent="0.25">
      <c r="A1338" s="1">
        <v>41162</v>
      </c>
      <c r="B1338">
        <v>26.3</v>
      </c>
      <c r="C1338">
        <v>18.7</v>
      </c>
      <c r="D1338">
        <v>22.5</v>
      </c>
      <c r="E1338">
        <v>92.7</v>
      </c>
      <c r="F1338">
        <v>65.400000000000006</v>
      </c>
      <c r="G1338">
        <v>79.5</v>
      </c>
      <c r="H1338">
        <v>21.1</v>
      </c>
    </row>
    <row r="1339" spans="1:8" x14ac:dyDescent="0.25">
      <c r="A1339" s="1">
        <v>41161</v>
      </c>
      <c r="B1339">
        <v>25.9</v>
      </c>
      <c r="C1339">
        <v>18.5</v>
      </c>
      <c r="D1339">
        <v>22.6</v>
      </c>
      <c r="E1339">
        <v>91.4</v>
      </c>
      <c r="F1339">
        <v>66.8</v>
      </c>
      <c r="G1339">
        <v>78.900000000000006</v>
      </c>
      <c r="H1339">
        <v>22.2</v>
      </c>
    </row>
    <row r="1340" spans="1:8" x14ac:dyDescent="0.25">
      <c r="A1340" s="1">
        <v>41160</v>
      </c>
      <c r="B1340">
        <v>27.9</v>
      </c>
      <c r="C1340">
        <v>20.2</v>
      </c>
      <c r="D1340">
        <v>24.2</v>
      </c>
      <c r="E1340">
        <v>84.5</v>
      </c>
      <c r="F1340">
        <v>48.7</v>
      </c>
      <c r="G1340">
        <v>67.099999999999994</v>
      </c>
      <c r="H1340">
        <v>22.9</v>
      </c>
    </row>
    <row r="1341" spans="1:8" x14ac:dyDescent="0.25">
      <c r="A1341" s="1">
        <v>41159</v>
      </c>
      <c r="B1341">
        <v>32.700000000000003</v>
      </c>
      <c r="C1341">
        <v>22.9</v>
      </c>
      <c r="D1341">
        <v>27.6</v>
      </c>
      <c r="E1341">
        <v>70.599999999999994</v>
      </c>
      <c r="F1341">
        <v>26</v>
      </c>
      <c r="G1341">
        <v>42.6</v>
      </c>
      <c r="H1341">
        <v>19.100000000000001</v>
      </c>
    </row>
    <row r="1342" spans="1:8" x14ac:dyDescent="0.25">
      <c r="A1342" s="1">
        <v>41158</v>
      </c>
      <c r="B1342">
        <v>32.6</v>
      </c>
      <c r="C1342">
        <v>21.5</v>
      </c>
      <c r="D1342">
        <v>27.2</v>
      </c>
      <c r="E1342">
        <v>65.2</v>
      </c>
      <c r="F1342">
        <v>25.4</v>
      </c>
      <c r="G1342">
        <v>44.6</v>
      </c>
      <c r="H1342">
        <v>20.5</v>
      </c>
    </row>
    <row r="1343" spans="1:8" x14ac:dyDescent="0.25">
      <c r="A1343" s="1">
        <v>41157</v>
      </c>
      <c r="B1343">
        <v>31.3</v>
      </c>
      <c r="C1343">
        <v>22.4</v>
      </c>
      <c r="D1343">
        <v>26.3</v>
      </c>
      <c r="E1343">
        <v>53.7</v>
      </c>
      <c r="F1343">
        <v>34.5</v>
      </c>
      <c r="G1343">
        <v>44.3</v>
      </c>
      <c r="H1343">
        <v>20.100000000000001</v>
      </c>
    </row>
    <row r="1344" spans="1:8" x14ac:dyDescent="0.25">
      <c r="A1344" s="1">
        <v>41156</v>
      </c>
      <c r="B1344">
        <v>30.4</v>
      </c>
      <c r="C1344">
        <v>19.899999999999999</v>
      </c>
      <c r="D1344">
        <v>25.1</v>
      </c>
      <c r="E1344">
        <v>70.099999999999994</v>
      </c>
      <c r="F1344">
        <v>26.3</v>
      </c>
      <c r="G1344">
        <v>47.8</v>
      </c>
      <c r="H1344">
        <v>24.5</v>
      </c>
    </row>
    <row r="1345" spans="1:8" x14ac:dyDescent="0.25">
      <c r="A1345" s="1">
        <v>41155</v>
      </c>
      <c r="B1345">
        <v>28.6</v>
      </c>
      <c r="C1345">
        <v>20.100000000000001</v>
      </c>
      <c r="D1345">
        <v>23.9</v>
      </c>
      <c r="E1345">
        <v>65.5</v>
      </c>
      <c r="F1345">
        <v>42.1</v>
      </c>
      <c r="G1345">
        <v>56.7</v>
      </c>
      <c r="H1345">
        <v>23.8</v>
      </c>
    </row>
    <row r="1346" spans="1:8" x14ac:dyDescent="0.25">
      <c r="A1346" s="1">
        <v>41154</v>
      </c>
      <c r="B1346">
        <v>29.5</v>
      </c>
      <c r="C1346">
        <v>22.6</v>
      </c>
      <c r="D1346">
        <v>25.1</v>
      </c>
      <c r="E1346">
        <v>73.599999999999994</v>
      </c>
      <c r="F1346">
        <v>38.5</v>
      </c>
      <c r="G1346">
        <v>57</v>
      </c>
      <c r="H1346">
        <v>20.7</v>
      </c>
    </row>
    <row r="1347" spans="1:8" x14ac:dyDescent="0.25">
      <c r="A1347" s="1">
        <v>41153</v>
      </c>
      <c r="B1347">
        <v>29.6</v>
      </c>
      <c r="C1347">
        <v>23.4</v>
      </c>
      <c r="D1347">
        <v>25.6</v>
      </c>
      <c r="E1347">
        <v>76.8</v>
      </c>
      <c r="F1347">
        <v>42.7</v>
      </c>
      <c r="G1347">
        <v>66.7</v>
      </c>
      <c r="H1347">
        <v>20.7</v>
      </c>
    </row>
    <row r="1348" spans="1:8" x14ac:dyDescent="0.25">
      <c r="A1348" s="1">
        <v>41152</v>
      </c>
      <c r="B1348">
        <v>31.5</v>
      </c>
      <c r="C1348">
        <v>23.8</v>
      </c>
      <c r="D1348">
        <v>27.3</v>
      </c>
      <c r="E1348">
        <v>78.7</v>
      </c>
      <c r="F1348">
        <v>44.4</v>
      </c>
      <c r="G1348">
        <v>62.3</v>
      </c>
      <c r="H1348">
        <v>23.4</v>
      </c>
    </row>
    <row r="1349" spans="1:8" x14ac:dyDescent="0.25">
      <c r="A1349" s="1">
        <v>41151</v>
      </c>
      <c r="B1349">
        <v>27.9</v>
      </c>
      <c r="C1349">
        <v>19.399999999999999</v>
      </c>
      <c r="D1349">
        <v>24.7</v>
      </c>
      <c r="E1349">
        <v>93.7</v>
      </c>
      <c r="F1349">
        <v>57.7</v>
      </c>
      <c r="G1349">
        <v>80.8</v>
      </c>
      <c r="H1349">
        <v>24.6</v>
      </c>
    </row>
    <row r="1350" spans="1:8" x14ac:dyDescent="0.25">
      <c r="A1350" s="1">
        <v>41150</v>
      </c>
      <c r="B1350">
        <v>29.7</v>
      </c>
      <c r="C1350">
        <v>21.4</v>
      </c>
      <c r="D1350">
        <v>25.1</v>
      </c>
      <c r="E1350">
        <v>92.8</v>
      </c>
      <c r="F1350">
        <v>50.1</v>
      </c>
      <c r="G1350">
        <v>78.900000000000006</v>
      </c>
      <c r="H1350">
        <v>24.3</v>
      </c>
    </row>
    <row r="1351" spans="1:8" x14ac:dyDescent="0.25">
      <c r="A1351" s="1">
        <v>41149</v>
      </c>
      <c r="B1351">
        <v>30.1</v>
      </c>
      <c r="C1351">
        <v>22</v>
      </c>
      <c r="D1351">
        <v>25.5</v>
      </c>
      <c r="E1351">
        <v>95</v>
      </c>
      <c r="F1351">
        <v>47.9</v>
      </c>
      <c r="G1351">
        <v>81.400000000000006</v>
      </c>
      <c r="H1351">
        <v>23.9</v>
      </c>
    </row>
    <row r="1352" spans="1:8" x14ac:dyDescent="0.25">
      <c r="A1352" s="1">
        <v>41148</v>
      </c>
      <c r="B1352">
        <v>29.8</v>
      </c>
      <c r="C1352">
        <v>23.9</v>
      </c>
      <c r="D1352">
        <v>26.6</v>
      </c>
      <c r="E1352">
        <v>91.3</v>
      </c>
      <c r="F1352">
        <v>63.2</v>
      </c>
      <c r="G1352">
        <v>79.2</v>
      </c>
      <c r="H1352">
        <v>24.4</v>
      </c>
    </row>
    <row r="1353" spans="1:8" x14ac:dyDescent="0.25">
      <c r="A1353" s="1">
        <v>41147</v>
      </c>
      <c r="B1353">
        <v>30.1</v>
      </c>
      <c r="C1353">
        <v>21.3</v>
      </c>
      <c r="D1353">
        <v>25.9</v>
      </c>
      <c r="E1353">
        <v>90.7</v>
      </c>
      <c r="F1353">
        <v>63.7</v>
      </c>
      <c r="G1353">
        <v>79.400000000000006</v>
      </c>
      <c r="H1353">
        <v>25.1</v>
      </c>
    </row>
    <row r="1354" spans="1:8" x14ac:dyDescent="0.25">
      <c r="A1354" s="1">
        <v>41146</v>
      </c>
      <c r="B1354">
        <v>29.9</v>
      </c>
      <c r="C1354">
        <v>20.7</v>
      </c>
      <c r="D1354">
        <v>25.3</v>
      </c>
      <c r="E1354">
        <v>89.5</v>
      </c>
      <c r="F1354">
        <v>56.1</v>
      </c>
      <c r="G1354">
        <v>76.7</v>
      </c>
      <c r="H1354">
        <v>25.4</v>
      </c>
    </row>
    <row r="1355" spans="1:8" x14ac:dyDescent="0.25">
      <c r="A1355" s="1">
        <v>41145</v>
      </c>
      <c r="B1355">
        <v>30.8</v>
      </c>
      <c r="C1355">
        <v>22.6</v>
      </c>
      <c r="D1355">
        <v>26.4</v>
      </c>
      <c r="E1355">
        <v>90.4</v>
      </c>
      <c r="F1355">
        <v>42</v>
      </c>
      <c r="G1355">
        <v>73.8</v>
      </c>
      <c r="H1355">
        <v>25.6</v>
      </c>
    </row>
    <row r="1356" spans="1:8" x14ac:dyDescent="0.25">
      <c r="A1356" s="1">
        <v>41144</v>
      </c>
      <c r="B1356">
        <v>28.8</v>
      </c>
      <c r="C1356">
        <v>22.9</v>
      </c>
      <c r="D1356">
        <v>25.8</v>
      </c>
      <c r="E1356">
        <v>96.8</v>
      </c>
      <c r="F1356">
        <v>61.3</v>
      </c>
      <c r="G1356">
        <v>83.1</v>
      </c>
      <c r="H1356">
        <v>25.3</v>
      </c>
    </row>
    <row r="1357" spans="1:8" x14ac:dyDescent="0.25">
      <c r="A1357" s="1">
        <v>41143</v>
      </c>
      <c r="B1357">
        <v>29.8</v>
      </c>
      <c r="C1357">
        <v>22.8</v>
      </c>
      <c r="D1357">
        <v>26.5</v>
      </c>
      <c r="E1357">
        <v>96.5</v>
      </c>
      <c r="F1357">
        <v>65.7</v>
      </c>
      <c r="G1357">
        <v>83.7</v>
      </c>
      <c r="H1357">
        <v>23.1</v>
      </c>
    </row>
    <row r="1358" spans="1:8" x14ac:dyDescent="0.25">
      <c r="A1358" s="1">
        <v>41142</v>
      </c>
      <c r="B1358">
        <v>30.2</v>
      </c>
      <c r="C1358">
        <v>24.1</v>
      </c>
      <c r="D1358">
        <v>26.9</v>
      </c>
      <c r="E1358">
        <v>95.6</v>
      </c>
      <c r="F1358">
        <v>66.099999999999994</v>
      </c>
      <c r="G1358">
        <v>83.8</v>
      </c>
      <c r="H1358">
        <v>22.7</v>
      </c>
    </row>
    <row r="1359" spans="1:8" x14ac:dyDescent="0.25">
      <c r="A1359" s="1">
        <v>41141</v>
      </c>
      <c r="B1359">
        <v>30.8</v>
      </c>
      <c r="C1359">
        <v>24.9</v>
      </c>
      <c r="D1359">
        <v>27.2</v>
      </c>
      <c r="E1359">
        <v>93.4</v>
      </c>
      <c r="F1359">
        <v>66.099999999999994</v>
      </c>
      <c r="G1359">
        <v>81.5</v>
      </c>
      <c r="H1359">
        <v>22.8</v>
      </c>
    </row>
    <row r="1360" spans="1:8" x14ac:dyDescent="0.25">
      <c r="A1360" s="1">
        <v>41140</v>
      </c>
      <c r="B1360">
        <v>36.299999999999997</v>
      </c>
      <c r="C1360">
        <v>24.1</v>
      </c>
      <c r="D1360">
        <v>28.1</v>
      </c>
      <c r="E1360">
        <v>91.3</v>
      </c>
      <c r="F1360">
        <v>34.1</v>
      </c>
      <c r="G1360">
        <v>75.099999999999994</v>
      </c>
      <c r="H1360">
        <v>22</v>
      </c>
    </row>
    <row r="1361" spans="1:8" x14ac:dyDescent="0.25">
      <c r="A1361" s="1">
        <v>41139</v>
      </c>
      <c r="B1361">
        <v>30.8</v>
      </c>
      <c r="C1361">
        <v>24.4</v>
      </c>
      <c r="D1361">
        <v>27</v>
      </c>
      <c r="E1361">
        <v>95.6</v>
      </c>
      <c r="F1361">
        <v>51.4</v>
      </c>
      <c r="G1361">
        <v>78.900000000000006</v>
      </c>
      <c r="H1361">
        <v>15.3</v>
      </c>
    </row>
    <row r="1362" spans="1:8" x14ac:dyDescent="0.25">
      <c r="A1362" s="1">
        <v>41138</v>
      </c>
      <c r="B1362">
        <v>38.9</v>
      </c>
      <c r="C1362">
        <v>24.1</v>
      </c>
      <c r="D1362">
        <v>30.9</v>
      </c>
      <c r="E1362">
        <v>81.2</v>
      </c>
      <c r="F1362">
        <v>20.2</v>
      </c>
      <c r="G1362">
        <v>49</v>
      </c>
      <c r="H1362">
        <v>24.6</v>
      </c>
    </row>
    <row r="1363" spans="1:8" x14ac:dyDescent="0.25">
      <c r="A1363" s="1">
        <v>41137</v>
      </c>
      <c r="B1363">
        <v>32</v>
      </c>
      <c r="C1363">
        <v>19.899999999999999</v>
      </c>
      <c r="D1363">
        <v>26.7</v>
      </c>
      <c r="E1363">
        <v>92.8</v>
      </c>
      <c r="F1363">
        <v>33.799999999999997</v>
      </c>
      <c r="G1363">
        <v>64.400000000000006</v>
      </c>
      <c r="H1363">
        <v>24.7</v>
      </c>
    </row>
    <row r="1364" spans="1:8" x14ac:dyDescent="0.25">
      <c r="A1364" s="1">
        <v>41136</v>
      </c>
      <c r="B1364">
        <v>28.8</v>
      </c>
      <c r="C1364">
        <v>20.6</v>
      </c>
      <c r="D1364">
        <v>24.5</v>
      </c>
      <c r="E1364">
        <v>91.7</v>
      </c>
      <c r="F1364">
        <v>54.7</v>
      </c>
      <c r="G1364">
        <v>75.8</v>
      </c>
      <c r="H1364">
        <v>25.4</v>
      </c>
    </row>
    <row r="1365" spans="1:8" x14ac:dyDescent="0.25">
      <c r="A1365" s="1">
        <v>41135</v>
      </c>
      <c r="B1365">
        <v>28.4</v>
      </c>
      <c r="C1365">
        <v>19.399999999999999</v>
      </c>
      <c r="D1365">
        <v>24.2</v>
      </c>
      <c r="E1365">
        <v>92.9</v>
      </c>
      <c r="F1365">
        <v>60.5</v>
      </c>
      <c r="G1365">
        <v>79.5</v>
      </c>
      <c r="H1365">
        <v>26</v>
      </c>
    </row>
    <row r="1366" spans="1:8" x14ac:dyDescent="0.25">
      <c r="A1366" s="1">
        <v>41134</v>
      </c>
      <c r="B1366">
        <v>29.5</v>
      </c>
      <c r="C1366">
        <v>21.5</v>
      </c>
      <c r="D1366">
        <v>25.1</v>
      </c>
      <c r="E1366">
        <v>90.9</v>
      </c>
      <c r="F1366">
        <v>56.8</v>
      </c>
      <c r="G1366">
        <v>78.3</v>
      </c>
      <c r="H1366">
        <v>24</v>
      </c>
    </row>
    <row r="1367" spans="1:8" x14ac:dyDescent="0.25">
      <c r="A1367" s="1">
        <v>41133</v>
      </c>
      <c r="B1367">
        <v>35</v>
      </c>
      <c r="C1367">
        <v>22</v>
      </c>
      <c r="D1367">
        <v>27.1</v>
      </c>
      <c r="E1367">
        <v>96.8</v>
      </c>
      <c r="F1367">
        <v>31.2</v>
      </c>
      <c r="G1367">
        <v>72.400000000000006</v>
      </c>
      <c r="H1367">
        <v>24.8</v>
      </c>
    </row>
    <row r="1368" spans="1:8" x14ac:dyDescent="0.25">
      <c r="A1368" s="1">
        <v>41132</v>
      </c>
      <c r="B1368">
        <v>29.4</v>
      </c>
      <c r="C1368">
        <v>22.3</v>
      </c>
      <c r="D1368">
        <v>24.7</v>
      </c>
      <c r="E1368">
        <v>100</v>
      </c>
      <c r="F1368">
        <v>61.4</v>
      </c>
      <c r="G1368">
        <v>89.4</v>
      </c>
      <c r="H1368">
        <v>20.100000000000001</v>
      </c>
    </row>
    <row r="1369" spans="1:8" x14ac:dyDescent="0.25">
      <c r="A1369" s="1">
        <v>41131</v>
      </c>
      <c r="B1369">
        <v>31.7</v>
      </c>
      <c r="C1369">
        <v>23.9</v>
      </c>
      <c r="D1369">
        <v>27</v>
      </c>
      <c r="E1369">
        <v>96.3</v>
      </c>
      <c r="F1369">
        <v>33.200000000000003</v>
      </c>
      <c r="G1369">
        <v>76.3</v>
      </c>
      <c r="H1369">
        <v>23.4</v>
      </c>
    </row>
    <row r="1370" spans="1:8" x14ac:dyDescent="0.25">
      <c r="A1370" s="1">
        <v>41130</v>
      </c>
      <c r="B1370">
        <v>30.2</v>
      </c>
      <c r="C1370">
        <v>23.9</v>
      </c>
      <c r="D1370">
        <v>27.1</v>
      </c>
      <c r="E1370">
        <v>95.8</v>
      </c>
      <c r="F1370">
        <v>55</v>
      </c>
      <c r="G1370">
        <v>75.5</v>
      </c>
      <c r="H1370">
        <v>24.1</v>
      </c>
    </row>
    <row r="1371" spans="1:8" x14ac:dyDescent="0.25">
      <c r="A1371" s="1">
        <v>41129</v>
      </c>
      <c r="B1371">
        <v>32.6</v>
      </c>
      <c r="C1371">
        <v>22.9</v>
      </c>
      <c r="D1371">
        <v>27.8</v>
      </c>
      <c r="E1371">
        <v>79.599999999999994</v>
      </c>
      <c r="F1371">
        <v>45.4</v>
      </c>
      <c r="G1371">
        <v>62.4</v>
      </c>
      <c r="H1371">
        <v>19.399999999999999</v>
      </c>
    </row>
    <row r="1372" spans="1:8" x14ac:dyDescent="0.25">
      <c r="A1372" s="1">
        <v>41128</v>
      </c>
      <c r="B1372">
        <v>35.1</v>
      </c>
      <c r="C1372">
        <v>24.8</v>
      </c>
      <c r="D1372">
        <v>29.4</v>
      </c>
      <c r="E1372">
        <v>66.599999999999994</v>
      </c>
      <c r="F1372">
        <v>32</v>
      </c>
      <c r="G1372">
        <v>51.5</v>
      </c>
      <c r="H1372">
        <v>25</v>
      </c>
    </row>
    <row r="1373" spans="1:8" x14ac:dyDescent="0.25">
      <c r="A1373" s="1">
        <v>41127</v>
      </c>
      <c r="B1373">
        <v>29.4</v>
      </c>
      <c r="C1373">
        <v>20.8</v>
      </c>
      <c r="D1373">
        <v>24.2</v>
      </c>
      <c r="E1373">
        <v>89.7</v>
      </c>
      <c r="F1373">
        <v>37.4</v>
      </c>
      <c r="G1373">
        <v>71.2</v>
      </c>
      <c r="H1373">
        <v>26.7</v>
      </c>
    </row>
    <row r="1374" spans="1:8" x14ac:dyDescent="0.25">
      <c r="A1374" s="1">
        <v>41126</v>
      </c>
      <c r="B1374">
        <v>31.5</v>
      </c>
      <c r="C1374">
        <v>22.8</v>
      </c>
      <c r="D1374">
        <v>26.5</v>
      </c>
      <c r="E1374">
        <v>92.7</v>
      </c>
      <c r="F1374">
        <v>40.700000000000003</v>
      </c>
      <c r="G1374">
        <v>69.7</v>
      </c>
      <c r="H1374">
        <v>26.7</v>
      </c>
    </row>
    <row r="1375" spans="1:8" x14ac:dyDescent="0.25">
      <c r="A1375" s="1">
        <v>41125</v>
      </c>
      <c r="B1375">
        <v>28.8</v>
      </c>
      <c r="C1375">
        <v>23.4</v>
      </c>
      <c r="D1375">
        <v>26</v>
      </c>
      <c r="E1375">
        <v>94.6</v>
      </c>
      <c r="F1375">
        <v>73.3</v>
      </c>
      <c r="G1375">
        <v>85.5</v>
      </c>
      <c r="H1375">
        <v>23.7</v>
      </c>
    </row>
    <row r="1376" spans="1:8" x14ac:dyDescent="0.25">
      <c r="A1376" s="1">
        <v>41124</v>
      </c>
      <c r="B1376">
        <v>29.6</v>
      </c>
      <c r="C1376">
        <v>23.1</v>
      </c>
      <c r="D1376">
        <v>26.4</v>
      </c>
      <c r="E1376">
        <v>93.8</v>
      </c>
      <c r="F1376">
        <v>70.599999999999994</v>
      </c>
      <c r="G1376">
        <v>85.2</v>
      </c>
      <c r="H1376">
        <v>24.4</v>
      </c>
    </row>
    <row r="1377" spans="1:8" x14ac:dyDescent="0.25">
      <c r="A1377" s="1">
        <v>41123</v>
      </c>
      <c r="B1377">
        <v>34.6</v>
      </c>
      <c r="C1377">
        <v>22.8</v>
      </c>
      <c r="D1377">
        <v>27.3</v>
      </c>
      <c r="E1377">
        <v>93.3</v>
      </c>
      <c r="F1377">
        <v>38.1</v>
      </c>
      <c r="G1377">
        <v>75.599999999999994</v>
      </c>
      <c r="H1377">
        <v>21.4</v>
      </c>
    </row>
    <row r="1378" spans="1:8" x14ac:dyDescent="0.25">
      <c r="A1378" s="1">
        <v>41122</v>
      </c>
      <c r="B1378">
        <v>30.2</v>
      </c>
      <c r="C1378">
        <v>23.7</v>
      </c>
      <c r="D1378">
        <v>26.2</v>
      </c>
      <c r="E1378">
        <v>91.2</v>
      </c>
      <c r="F1378">
        <v>59.2</v>
      </c>
      <c r="G1378">
        <v>76.400000000000006</v>
      </c>
      <c r="H1378">
        <v>23.9</v>
      </c>
    </row>
    <row r="1379" spans="1:8" x14ac:dyDescent="0.25">
      <c r="A1379" s="1">
        <v>41121</v>
      </c>
      <c r="B1379">
        <v>30</v>
      </c>
      <c r="C1379">
        <v>22.1</v>
      </c>
      <c r="D1379">
        <v>25.8</v>
      </c>
      <c r="E1379">
        <v>93.3</v>
      </c>
      <c r="F1379">
        <v>58.3</v>
      </c>
      <c r="G1379">
        <v>80.8</v>
      </c>
      <c r="H1379">
        <v>24.3</v>
      </c>
    </row>
    <row r="1380" spans="1:8" x14ac:dyDescent="0.25">
      <c r="A1380" s="1">
        <v>41120</v>
      </c>
      <c r="B1380">
        <v>29.5</v>
      </c>
      <c r="C1380">
        <v>21.2</v>
      </c>
      <c r="D1380">
        <v>25.5</v>
      </c>
      <c r="E1380">
        <v>92.3</v>
      </c>
      <c r="F1380">
        <v>60.5</v>
      </c>
      <c r="G1380">
        <v>77.7</v>
      </c>
      <c r="H1380">
        <v>25.5</v>
      </c>
    </row>
    <row r="1381" spans="1:8" x14ac:dyDescent="0.25">
      <c r="A1381" s="1">
        <v>41119</v>
      </c>
      <c r="B1381">
        <v>28.5</v>
      </c>
      <c r="C1381">
        <v>20.100000000000001</v>
      </c>
      <c r="D1381">
        <v>24.8</v>
      </c>
      <c r="E1381">
        <v>90.3</v>
      </c>
      <c r="F1381">
        <v>62.7</v>
      </c>
      <c r="G1381">
        <v>79.099999999999994</v>
      </c>
      <c r="H1381">
        <v>27.7</v>
      </c>
    </row>
    <row r="1382" spans="1:8" x14ac:dyDescent="0.25">
      <c r="A1382" s="1">
        <v>41118</v>
      </c>
      <c r="B1382">
        <v>27.3</v>
      </c>
      <c r="C1382">
        <v>20.5</v>
      </c>
      <c r="D1382">
        <v>24.2</v>
      </c>
      <c r="E1382">
        <v>91.6</v>
      </c>
      <c r="F1382">
        <v>56.8</v>
      </c>
      <c r="G1382">
        <v>77.400000000000006</v>
      </c>
      <c r="H1382">
        <v>28</v>
      </c>
    </row>
    <row r="1383" spans="1:8" x14ac:dyDescent="0.25">
      <c r="A1383" s="1">
        <v>41117</v>
      </c>
      <c r="B1383">
        <v>28.8</v>
      </c>
      <c r="C1383">
        <v>22.8</v>
      </c>
      <c r="D1383">
        <v>25.7</v>
      </c>
      <c r="E1383">
        <v>91.6</v>
      </c>
      <c r="F1383">
        <v>44.5</v>
      </c>
      <c r="G1383">
        <v>71.2</v>
      </c>
      <c r="H1383">
        <v>26.6</v>
      </c>
    </row>
    <row r="1384" spans="1:8" x14ac:dyDescent="0.25">
      <c r="A1384" s="1">
        <v>41116</v>
      </c>
      <c r="B1384">
        <v>31</v>
      </c>
      <c r="C1384">
        <v>22.9</v>
      </c>
      <c r="D1384">
        <v>26.7</v>
      </c>
      <c r="E1384">
        <v>89.1</v>
      </c>
      <c r="F1384">
        <v>28.7</v>
      </c>
      <c r="G1384">
        <v>65.2</v>
      </c>
      <c r="H1384">
        <v>26.7</v>
      </c>
    </row>
    <row r="1385" spans="1:8" x14ac:dyDescent="0.25">
      <c r="A1385" s="1">
        <v>41115</v>
      </c>
      <c r="B1385">
        <v>37.4</v>
      </c>
      <c r="C1385">
        <v>24.5</v>
      </c>
      <c r="D1385">
        <v>29.9</v>
      </c>
      <c r="E1385">
        <v>58.8</v>
      </c>
      <c r="F1385">
        <v>9.9</v>
      </c>
      <c r="G1385">
        <v>33.200000000000003</v>
      </c>
      <c r="H1385">
        <v>27.1</v>
      </c>
    </row>
    <row r="1386" spans="1:8" x14ac:dyDescent="0.25">
      <c r="A1386" s="1">
        <v>41114</v>
      </c>
      <c r="B1386">
        <v>32.200000000000003</v>
      </c>
      <c r="C1386">
        <v>23.5</v>
      </c>
      <c r="D1386">
        <v>27.4</v>
      </c>
      <c r="E1386">
        <v>67</v>
      </c>
      <c r="F1386">
        <v>28.5</v>
      </c>
      <c r="G1386">
        <v>46.5</v>
      </c>
      <c r="H1386">
        <v>28.1</v>
      </c>
    </row>
    <row r="1387" spans="1:8" x14ac:dyDescent="0.25">
      <c r="A1387" s="1">
        <v>41113</v>
      </c>
      <c r="B1387">
        <v>29.2</v>
      </c>
      <c r="C1387">
        <v>24.1</v>
      </c>
      <c r="D1387">
        <v>26.3</v>
      </c>
      <c r="E1387">
        <v>87.5</v>
      </c>
      <c r="F1387">
        <v>39.9</v>
      </c>
      <c r="G1387">
        <v>67</v>
      </c>
      <c r="H1387">
        <v>28</v>
      </c>
    </row>
    <row r="1388" spans="1:8" x14ac:dyDescent="0.25">
      <c r="A1388" s="1">
        <v>41112</v>
      </c>
      <c r="B1388">
        <v>29.2</v>
      </c>
      <c r="C1388">
        <v>23.9</v>
      </c>
      <c r="D1388">
        <v>26</v>
      </c>
      <c r="E1388">
        <v>84.6</v>
      </c>
      <c r="F1388">
        <v>58.6</v>
      </c>
      <c r="G1388">
        <v>76.7</v>
      </c>
      <c r="H1388">
        <v>23.5</v>
      </c>
    </row>
    <row r="1389" spans="1:8" x14ac:dyDescent="0.25">
      <c r="A1389" s="1">
        <v>41111</v>
      </c>
      <c r="B1389">
        <v>33.1</v>
      </c>
      <c r="C1389">
        <v>19.899999999999999</v>
      </c>
      <c r="D1389">
        <v>26.6</v>
      </c>
      <c r="E1389">
        <v>96.6</v>
      </c>
      <c r="F1389">
        <v>43.6</v>
      </c>
      <c r="G1389">
        <v>70.599999999999994</v>
      </c>
      <c r="H1389">
        <v>28</v>
      </c>
    </row>
    <row r="1390" spans="1:8" x14ac:dyDescent="0.25">
      <c r="A1390" s="1">
        <v>41110</v>
      </c>
      <c r="B1390">
        <v>28.6</v>
      </c>
      <c r="C1390">
        <v>19.8</v>
      </c>
      <c r="D1390">
        <v>24.9</v>
      </c>
      <c r="E1390">
        <v>90.6</v>
      </c>
      <c r="F1390">
        <v>41.4</v>
      </c>
      <c r="G1390">
        <v>67.7</v>
      </c>
      <c r="H1390">
        <v>28.6</v>
      </c>
    </row>
    <row r="1391" spans="1:8" x14ac:dyDescent="0.25">
      <c r="A1391" s="1">
        <v>41109</v>
      </c>
      <c r="B1391">
        <v>31</v>
      </c>
      <c r="C1391">
        <v>20.399999999999999</v>
      </c>
      <c r="D1391">
        <v>26</v>
      </c>
      <c r="E1391">
        <v>78.900000000000006</v>
      </c>
      <c r="F1391">
        <v>22.6</v>
      </c>
      <c r="G1391">
        <v>46.7</v>
      </c>
      <c r="H1391">
        <v>29</v>
      </c>
    </row>
    <row r="1392" spans="1:8" x14ac:dyDescent="0.25">
      <c r="A1392" s="1">
        <v>41108</v>
      </c>
      <c r="B1392">
        <v>33.9</v>
      </c>
      <c r="C1392">
        <v>21.8</v>
      </c>
      <c r="D1392">
        <v>28.1</v>
      </c>
      <c r="E1392">
        <v>49.6</v>
      </c>
      <c r="F1392">
        <v>23.2</v>
      </c>
      <c r="G1392">
        <v>35.200000000000003</v>
      </c>
      <c r="H1392">
        <v>29.1</v>
      </c>
    </row>
    <row r="1393" spans="1:8" x14ac:dyDescent="0.25">
      <c r="A1393" s="1">
        <v>41107</v>
      </c>
      <c r="B1393">
        <v>32.6</v>
      </c>
      <c r="C1393">
        <v>22.9</v>
      </c>
      <c r="D1393">
        <v>28.3</v>
      </c>
      <c r="E1393">
        <v>57.5</v>
      </c>
      <c r="F1393">
        <v>17.3</v>
      </c>
      <c r="G1393">
        <v>40</v>
      </c>
      <c r="H1393">
        <v>27.7</v>
      </c>
    </row>
    <row r="1394" spans="1:8" x14ac:dyDescent="0.25">
      <c r="A1394" s="1">
        <v>41106</v>
      </c>
      <c r="B1394">
        <v>32.299999999999997</v>
      </c>
      <c r="C1394">
        <v>25.2</v>
      </c>
      <c r="D1394">
        <v>28</v>
      </c>
      <c r="E1394">
        <v>72.900000000000006</v>
      </c>
      <c r="F1394">
        <v>39.1</v>
      </c>
      <c r="G1394">
        <v>56.3</v>
      </c>
      <c r="H1394">
        <v>26.5</v>
      </c>
    </row>
    <row r="1395" spans="1:8" x14ac:dyDescent="0.25">
      <c r="A1395" s="1">
        <v>41105</v>
      </c>
      <c r="B1395">
        <v>33.5</v>
      </c>
      <c r="C1395">
        <v>24.9</v>
      </c>
      <c r="D1395">
        <v>28.5</v>
      </c>
      <c r="E1395">
        <v>83.3</v>
      </c>
      <c r="F1395">
        <v>46.6</v>
      </c>
      <c r="G1395">
        <v>64.2</v>
      </c>
      <c r="H1395">
        <v>27.4</v>
      </c>
    </row>
    <row r="1396" spans="1:8" x14ac:dyDescent="0.25">
      <c r="A1396" s="1">
        <v>41104</v>
      </c>
      <c r="B1396">
        <v>31.4</v>
      </c>
      <c r="C1396">
        <v>22.8</v>
      </c>
      <c r="D1396">
        <v>26.3</v>
      </c>
      <c r="E1396">
        <v>95.3</v>
      </c>
      <c r="F1396">
        <v>47.7</v>
      </c>
      <c r="G1396">
        <v>74.900000000000006</v>
      </c>
      <c r="H1396">
        <v>26.6</v>
      </c>
    </row>
    <row r="1397" spans="1:8" x14ac:dyDescent="0.25">
      <c r="A1397" s="1">
        <v>41103</v>
      </c>
      <c r="B1397">
        <v>30.2</v>
      </c>
      <c r="C1397">
        <v>21.2</v>
      </c>
      <c r="D1397">
        <v>25</v>
      </c>
      <c r="E1397">
        <v>93.1</v>
      </c>
      <c r="F1397">
        <v>45.3</v>
      </c>
      <c r="G1397">
        <v>78.8</v>
      </c>
      <c r="H1397">
        <v>26</v>
      </c>
    </row>
    <row r="1398" spans="1:8" x14ac:dyDescent="0.25">
      <c r="A1398" s="1">
        <v>41102</v>
      </c>
      <c r="B1398">
        <v>32.799999999999997</v>
      </c>
      <c r="C1398">
        <v>21</v>
      </c>
      <c r="D1398">
        <v>26.8</v>
      </c>
      <c r="E1398">
        <v>91.9</v>
      </c>
      <c r="F1398">
        <v>34.1</v>
      </c>
      <c r="G1398">
        <v>65.7</v>
      </c>
      <c r="H1398">
        <v>26.8</v>
      </c>
    </row>
    <row r="1399" spans="1:8" x14ac:dyDescent="0.25">
      <c r="A1399" s="1">
        <v>41101</v>
      </c>
      <c r="B1399">
        <v>29.2</v>
      </c>
      <c r="C1399">
        <v>21.2</v>
      </c>
      <c r="D1399">
        <v>24.4</v>
      </c>
      <c r="E1399">
        <v>92.3</v>
      </c>
      <c r="F1399">
        <v>29.8</v>
      </c>
      <c r="G1399">
        <v>78.099999999999994</v>
      </c>
      <c r="H1399">
        <v>27.7</v>
      </c>
    </row>
    <row r="1400" spans="1:8" x14ac:dyDescent="0.25">
      <c r="A1400" s="1">
        <v>41100</v>
      </c>
      <c r="B1400">
        <v>27.1</v>
      </c>
      <c r="C1400">
        <v>21.3</v>
      </c>
      <c r="D1400">
        <v>23.8</v>
      </c>
      <c r="E1400">
        <v>96.8</v>
      </c>
      <c r="F1400">
        <v>66.599999999999994</v>
      </c>
      <c r="G1400">
        <v>85</v>
      </c>
      <c r="H1400">
        <v>26.4</v>
      </c>
    </row>
    <row r="1401" spans="1:8" x14ac:dyDescent="0.25">
      <c r="A1401" s="1">
        <v>41099</v>
      </c>
      <c r="B1401">
        <v>28.3</v>
      </c>
      <c r="C1401">
        <v>20.3</v>
      </c>
      <c r="D1401">
        <v>24.7</v>
      </c>
      <c r="E1401">
        <v>95.6</v>
      </c>
      <c r="F1401">
        <v>62.3</v>
      </c>
      <c r="G1401">
        <v>81.7</v>
      </c>
      <c r="H1401">
        <v>26.6</v>
      </c>
    </row>
    <row r="1402" spans="1:8" x14ac:dyDescent="0.25">
      <c r="A1402" s="1">
        <v>41098</v>
      </c>
      <c r="B1402">
        <v>27.2</v>
      </c>
      <c r="C1402">
        <v>21.8</v>
      </c>
      <c r="D1402">
        <v>24.1</v>
      </c>
      <c r="E1402">
        <v>95.4</v>
      </c>
      <c r="F1402">
        <v>63.9</v>
      </c>
      <c r="G1402">
        <v>81.599999999999994</v>
      </c>
      <c r="H1402">
        <v>25.8</v>
      </c>
    </row>
    <row r="1403" spans="1:8" x14ac:dyDescent="0.25">
      <c r="A1403" s="1">
        <v>41097</v>
      </c>
      <c r="B1403">
        <v>27.2</v>
      </c>
      <c r="C1403">
        <v>20.9</v>
      </c>
      <c r="D1403">
        <v>24.4</v>
      </c>
      <c r="E1403">
        <v>95.2</v>
      </c>
      <c r="F1403">
        <v>66.400000000000006</v>
      </c>
      <c r="G1403">
        <v>79.900000000000006</v>
      </c>
      <c r="H1403">
        <v>24.2</v>
      </c>
    </row>
    <row r="1404" spans="1:8" x14ac:dyDescent="0.25">
      <c r="A1404" s="1">
        <v>41096</v>
      </c>
      <c r="B1404">
        <v>26.8</v>
      </c>
      <c r="C1404">
        <v>17.8</v>
      </c>
      <c r="D1404">
        <v>23.2</v>
      </c>
      <c r="E1404">
        <v>89.3</v>
      </c>
      <c r="F1404">
        <v>70</v>
      </c>
      <c r="G1404">
        <v>79.7</v>
      </c>
      <c r="H1404">
        <v>28.5</v>
      </c>
    </row>
    <row r="1405" spans="1:8" x14ac:dyDescent="0.25">
      <c r="A1405" s="1">
        <v>41095</v>
      </c>
      <c r="B1405">
        <v>29.5</v>
      </c>
      <c r="C1405">
        <v>18.8</v>
      </c>
      <c r="D1405">
        <v>23.2</v>
      </c>
      <c r="E1405">
        <v>99.5</v>
      </c>
      <c r="F1405">
        <v>40.799999999999997</v>
      </c>
      <c r="G1405">
        <v>75.5</v>
      </c>
      <c r="H1405">
        <v>25.4</v>
      </c>
    </row>
    <row r="1406" spans="1:8" x14ac:dyDescent="0.25">
      <c r="A1406" s="1">
        <v>41094</v>
      </c>
      <c r="B1406">
        <v>25.4</v>
      </c>
      <c r="C1406">
        <v>18.899999999999999</v>
      </c>
      <c r="D1406">
        <v>22.3</v>
      </c>
      <c r="E1406">
        <v>95.2</v>
      </c>
      <c r="F1406">
        <v>66.8</v>
      </c>
      <c r="G1406">
        <v>85.7</v>
      </c>
      <c r="H1406">
        <v>27.6</v>
      </c>
    </row>
    <row r="1407" spans="1:8" x14ac:dyDescent="0.25">
      <c r="A1407" s="1">
        <v>41093</v>
      </c>
      <c r="B1407">
        <v>32.200000000000003</v>
      </c>
      <c r="C1407">
        <v>20.8</v>
      </c>
      <c r="D1407">
        <v>25.2</v>
      </c>
      <c r="E1407">
        <v>90.3</v>
      </c>
      <c r="F1407">
        <v>23.5</v>
      </c>
      <c r="G1407">
        <v>59.2</v>
      </c>
      <c r="H1407">
        <v>26.9</v>
      </c>
    </row>
    <row r="1408" spans="1:8" x14ac:dyDescent="0.25">
      <c r="A1408" s="1">
        <v>41092</v>
      </c>
      <c r="B1408">
        <v>32</v>
      </c>
      <c r="C1408">
        <v>17.600000000000001</v>
      </c>
      <c r="D1408">
        <v>25.8</v>
      </c>
      <c r="E1408">
        <v>76.5</v>
      </c>
      <c r="F1408">
        <v>28.4</v>
      </c>
      <c r="G1408">
        <v>49</v>
      </c>
      <c r="H1408">
        <v>27.1</v>
      </c>
    </row>
    <row r="1409" spans="1:8" x14ac:dyDescent="0.25">
      <c r="A1409" s="1">
        <v>41091</v>
      </c>
      <c r="B1409">
        <v>28</v>
      </c>
      <c r="C1409">
        <v>16.5</v>
      </c>
      <c r="D1409">
        <v>22.3</v>
      </c>
      <c r="E1409">
        <v>92.3</v>
      </c>
      <c r="F1409">
        <v>28.6</v>
      </c>
      <c r="G1409">
        <v>68.2</v>
      </c>
      <c r="H1409">
        <v>29.2</v>
      </c>
    </row>
    <row r="1410" spans="1:8" x14ac:dyDescent="0.25">
      <c r="A1410" s="1">
        <v>41090</v>
      </c>
      <c r="B1410">
        <v>28.9</v>
      </c>
      <c r="C1410">
        <v>20.100000000000001</v>
      </c>
      <c r="D1410">
        <v>24.1</v>
      </c>
      <c r="E1410">
        <v>91.5</v>
      </c>
      <c r="F1410">
        <v>42.5</v>
      </c>
      <c r="G1410">
        <v>67.400000000000006</v>
      </c>
      <c r="H1410">
        <v>27</v>
      </c>
    </row>
    <row r="1411" spans="1:8" x14ac:dyDescent="0.25">
      <c r="A1411" s="1">
        <v>41089</v>
      </c>
      <c r="B1411">
        <v>33.299999999999997</v>
      </c>
      <c r="C1411">
        <v>22.7</v>
      </c>
      <c r="D1411">
        <v>25.8</v>
      </c>
      <c r="E1411">
        <v>97.2</v>
      </c>
      <c r="F1411">
        <v>34.200000000000003</v>
      </c>
      <c r="G1411">
        <v>76.900000000000006</v>
      </c>
      <c r="H1411">
        <v>26.1</v>
      </c>
    </row>
    <row r="1412" spans="1:8" x14ac:dyDescent="0.25">
      <c r="A1412" s="1">
        <v>41088</v>
      </c>
      <c r="B1412">
        <v>29.4</v>
      </c>
      <c r="C1412">
        <v>21.7</v>
      </c>
      <c r="D1412">
        <v>25.4</v>
      </c>
      <c r="E1412">
        <v>96</v>
      </c>
      <c r="F1412">
        <v>64.599999999999994</v>
      </c>
      <c r="G1412">
        <v>84.6</v>
      </c>
      <c r="H1412">
        <v>26.5</v>
      </c>
    </row>
    <row r="1413" spans="1:8" x14ac:dyDescent="0.25">
      <c r="A1413" s="1">
        <v>41087</v>
      </c>
      <c r="B1413">
        <v>28.6</v>
      </c>
      <c r="C1413">
        <v>22.1</v>
      </c>
      <c r="D1413">
        <v>25.4</v>
      </c>
      <c r="E1413">
        <v>90.9</v>
      </c>
      <c r="F1413">
        <v>66.599999999999994</v>
      </c>
      <c r="G1413">
        <v>77</v>
      </c>
      <c r="H1413">
        <v>24.8</v>
      </c>
    </row>
    <row r="1414" spans="1:8" x14ac:dyDescent="0.25">
      <c r="A1414" s="1">
        <v>41086</v>
      </c>
      <c r="B1414">
        <v>30.8</v>
      </c>
      <c r="C1414">
        <v>20</v>
      </c>
      <c r="D1414">
        <v>24.9</v>
      </c>
      <c r="E1414">
        <v>90.8</v>
      </c>
      <c r="F1414">
        <v>27.8</v>
      </c>
      <c r="G1414">
        <v>70.900000000000006</v>
      </c>
      <c r="H1414">
        <v>23.7</v>
      </c>
    </row>
    <row r="1415" spans="1:8" x14ac:dyDescent="0.25">
      <c r="A1415" s="1">
        <v>41085</v>
      </c>
      <c r="B1415">
        <v>32.200000000000003</v>
      </c>
      <c r="C1415">
        <v>20.399999999999999</v>
      </c>
      <c r="D1415">
        <v>25.7</v>
      </c>
      <c r="E1415">
        <v>94.4</v>
      </c>
      <c r="F1415">
        <v>34.6</v>
      </c>
      <c r="G1415">
        <v>66.599999999999994</v>
      </c>
      <c r="H1415">
        <v>22.7</v>
      </c>
    </row>
    <row r="1416" spans="1:8" x14ac:dyDescent="0.25">
      <c r="A1416" s="1">
        <v>41084</v>
      </c>
      <c r="B1416">
        <v>27.6</v>
      </c>
      <c r="C1416">
        <v>22.2</v>
      </c>
      <c r="D1416">
        <v>24.4</v>
      </c>
      <c r="E1416">
        <v>91.5</v>
      </c>
      <c r="F1416">
        <v>55.8</v>
      </c>
      <c r="G1416">
        <v>80.7</v>
      </c>
      <c r="H1416">
        <v>26</v>
      </c>
    </row>
    <row r="1417" spans="1:8" x14ac:dyDescent="0.25">
      <c r="A1417" s="1">
        <v>41083</v>
      </c>
      <c r="B1417">
        <v>29.9</v>
      </c>
      <c r="C1417">
        <v>21.9</v>
      </c>
      <c r="D1417">
        <v>25.9</v>
      </c>
      <c r="E1417">
        <v>85.3</v>
      </c>
      <c r="F1417">
        <v>53.2</v>
      </c>
      <c r="G1417">
        <v>69.2</v>
      </c>
      <c r="H1417">
        <v>27.2</v>
      </c>
    </row>
    <row r="1418" spans="1:8" x14ac:dyDescent="0.25">
      <c r="A1418" s="1">
        <v>41082</v>
      </c>
      <c r="B1418">
        <v>29.8</v>
      </c>
      <c r="C1418">
        <v>19.600000000000001</v>
      </c>
      <c r="D1418">
        <v>24.8</v>
      </c>
      <c r="E1418">
        <v>95.1</v>
      </c>
      <c r="F1418">
        <v>51.4</v>
      </c>
      <c r="G1418">
        <v>74.5</v>
      </c>
      <c r="H1418">
        <v>28.1</v>
      </c>
    </row>
    <row r="1419" spans="1:8" x14ac:dyDescent="0.25">
      <c r="A1419" s="1">
        <v>41081</v>
      </c>
      <c r="B1419">
        <v>27.6</v>
      </c>
      <c r="C1419">
        <v>19.3</v>
      </c>
      <c r="D1419">
        <v>22.9</v>
      </c>
      <c r="E1419">
        <v>93.8</v>
      </c>
      <c r="F1419">
        <v>55.1</v>
      </c>
      <c r="G1419">
        <v>77.900000000000006</v>
      </c>
      <c r="H1419">
        <v>29.2</v>
      </c>
    </row>
    <row r="1420" spans="1:8" x14ac:dyDescent="0.25">
      <c r="A1420" s="1">
        <v>41080</v>
      </c>
      <c r="B1420">
        <v>27.6</v>
      </c>
      <c r="C1420">
        <v>21.1</v>
      </c>
      <c r="D1420">
        <v>24.1</v>
      </c>
      <c r="E1420">
        <v>90.7</v>
      </c>
      <c r="F1420">
        <v>34.299999999999997</v>
      </c>
      <c r="G1420">
        <v>71.900000000000006</v>
      </c>
      <c r="H1420">
        <v>28.8</v>
      </c>
    </row>
    <row r="1421" spans="1:8" x14ac:dyDescent="0.25">
      <c r="A1421" s="1">
        <v>41079</v>
      </c>
      <c r="B1421">
        <v>28.8</v>
      </c>
      <c r="C1421">
        <v>21.6</v>
      </c>
      <c r="D1421">
        <v>24.6</v>
      </c>
      <c r="E1421">
        <v>93.7</v>
      </c>
      <c r="F1421">
        <v>56.4</v>
      </c>
      <c r="G1421">
        <v>77.5</v>
      </c>
      <c r="H1421">
        <v>25.2</v>
      </c>
    </row>
    <row r="1422" spans="1:8" x14ac:dyDescent="0.25">
      <c r="A1422" s="1">
        <v>41078</v>
      </c>
      <c r="B1422">
        <v>32.200000000000003</v>
      </c>
      <c r="C1422">
        <v>19.3</v>
      </c>
      <c r="D1422">
        <v>25.7</v>
      </c>
      <c r="E1422">
        <v>91.6</v>
      </c>
      <c r="F1422">
        <v>48.5</v>
      </c>
      <c r="G1422">
        <v>70</v>
      </c>
      <c r="H1422">
        <v>24.4</v>
      </c>
    </row>
    <row r="1423" spans="1:8" x14ac:dyDescent="0.25">
      <c r="A1423" s="1">
        <v>41077</v>
      </c>
      <c r="B1423">
        <v>28</v>
      </c>
      <c r="C1423">
        <v>18</v>
      </c>
      <c r="D1423">
        <v>23</v>
      </c>
      <c r="E1423">
        <v>88.1</v>
      </c>
      <c r="F1423">
        <v>50.6</v>
      </c>
      <c r="G1423">
        <v>74.3</v>
      </c>
      <c r="H1423">
        <v>28.9</v>
      </c>
    </row>
    <row r="1424" spans="1:8" x14ac:dyDescent="0.25">
      <c r="A1424" s="1">
        <v>41076</v>
      </c>
      <c r="B1424">
        <v>25.8</v>
      </c>
      <c r="C1424">
        <v>18.3</v>
      </c>
      <c r="D1424">
        <v>22.1</v>
      </c>
      <c r="E1424">
        <v>92.4</v>
      </c>
      <c r="F1424">
        <v>56.8</v>
      </c>
      <c r="G1424">
        <v>77.900000000000006</v>
      </c>
      <c r="H1424">
        <v>29.4</v>
      </c>
    </row>
    <row r="1425" spans="1:8" x14ac:dyDescent="0.25">
      <c r="A1425" s="1">
        <v>41075</v>
      </c>
      <c r="B1425">
        <v>25.7</v>
      </c>
      <c r="C1425">
        <v>18.399999999999999</v>
      </c>
      <c r="D1425">
        <v>22.2</v>
      </c>
      <c r="E1425">
        <v>90.5</v>
      </c>
      <c r="F1425">
        <v>40.700000000000003</v>
      </c>
      <c r="G1425">
        <v>71.5</v>
      </c>
      <c r="H1425">
        <v>29.5</v>
      </c>
    </row>
    <row r="1426" spans="1:8" x14ac:dyDescent="0.25">
      <c r="A1426" s="1">
        <v>41074</v>
      </c>
      <c r="B1426">
        <v>28.6</v>
      </c>
      <c r="C1426">
        <v>18.100000000000001</v>
      </c>
      <c r="D1426">
        <v>23.4</v>
      </c>
      <c r="E1426">
        <v>87.2</v>
      </c>
      <c r="F1426">
        <v>23.9</v>
      </c>
      <c r="G1426">
        <v>57.5</v>
      </c>
      <c r="H1426">
        <v>29.3</v>
      </c>
    </row>
    <row r="1427" spans="1:8" x14ac:dyDescent="0.25">
      <c r="A1427" s="1">
        <v>41073</v>
      </c>
      <c r="B1427">
        <v>30.2</v>
      </c>
      <c r="C1427">
        <v>18.2</v>
      </c>
      <c r="D1427">
        <v>24.8</v>
      </c>
      <c r="E1427">
        <v>71.900000000000006</v>
      </c>
      <c r="F1427">
        <v>20.8</v>
      </c>
      <c r="G1427">
        <v>43.9</v>
      </c>
      <c r="H1427">
        <v>30.7</v>
      </c>
    </row>
    <row r="1428" spans="1:8" x14ac:dyDescent="0.25">
      <c r="A1428" s="1">
        <v>41072</v>
      </c>
      <c r="B1428">
        <v>27.8</v>
      </c>
      <c r="C1428">
        <v>18.399999999999999</v>
      </c>
      <c r="D1428">
        <v>22.6</v>
      </c>
      <c r="E1428">
        <v>86</v>
      </c>
      <c r="F1428">
        <v>34.1</v>
      </c>
      <c r="G1428">
        <v>60.4</v>
      </c>
      <c r="H1428">
        <v>30.6</v>
      </c>
    </row>
    <row r="1429" spans="1:8" x14ac:dyDescent="0.25">
      <c r="A1429" s="1">
        <v>41071</v>
      </c>
      <c r="B1429">
        <v>28.5</v>
      </c>
      <c r="C1429">
        <v>18.600000000000001</v>
      </c>
      <c r="D1429">
        <v>22.6</v>
      </c>
      <c r="E1429">
        <v>93.4</v>
      </c>
      <c r="F1429">
        <v>45.1</v>
      </c>
      <c r="G1429">
        <v>73.3</v>
      </c>
      <c r="H1429">
        <v>30</v>
      </c>
    </row>
    <row r="1430" spans="1:8" x14ac:dyDescent="0.25">
      <c r="A1430" s="1">
        <v>41070</v>
      </c>
      <c r="B1430">
        <v>27.1</v>
      </c>
      <c r="C1430">
        <v>17.2</v>
      </c>
      <c r="D1430">
        <v>21.5</v>
      </c>
      <c r="E1430">
        <v>97.1</v>
      </c>
      <c r="F1430">
        <v>45.7</v>
      </c>
      <c r="G1430">
        <v>81</v>
      </c>
      <c r="H1430">
        <v>29.3</v>
      </c>
    </row>
    <row r="1431" spans="1:8" x14ac:dyDescent="0.25">
      <c r="A1431" s="1">
        <v>41069</v>
      </c>
      <c r="B1431">
        <v>26.5</v>
      </c>
      <c r="C1431">
        <v>17.7</v>
      </c>
      <c r="D1431">
        <v>21.7</v>
      </c>
      <c r="E1431">
        <v>94</v>
      </c>
      <c r="F1431">
        <v>59.6</v>
      </c>
      <c r="G1431">
        <v>77.7</v>
      </c>
      <c r="H1431">
        <v>25.6</v>
      </c>
    </row>
    <row r="1432" spans="1:8" x14ac:dyDescent="0.25">
      <c r="A1432" s="1">
        <v>41068</v>
      </c>
      <c r="B1432">
        <v>26.4</v>
      </c>
      <c r="C1432">
        <v>18.8</v>
      </c>
      <c r="D1432">
        <v>22.3</v>
      </c>
      <c r="E1432">
        <v>92.2</v>
      </c>
      <c r="F1432">
        <v>51.7</v>
      </c>
      <c r="G1432">
        <v>72.400000000000006</v>
      </c>
      <c r="H1432">
        <v>28.3</v>
      </c>
    </row>
    <row r="1433" spans="1:8" x14ac:dyDescent="0.25">
      <c r="A1433" s="1">
        <v>41067</v>
      </c>
      <c r="B1433">
        <v>30.4</v>
      </c>
      <c r="C1433">
        <v>19.399999999999999</v>
      </c>
      <c r="D1433">
        <v>22.9</v>
      </c>
      <c r="E1433">
        <v>99.2</v>
      </c>
      <c r="F1433">
        <v>42.6</v>
      </c>
      <c r="G1433">
        <v>80.5</v>
      </c>
      <c r="H1433">
        <v>25</v>
      </c>
    </row>
    <row r="1434" spans="1:8" x14ac:dyDescent="0.25">
      <c r="A1434" s="1">
        <v>41066</v>
      </c>
      <c r="B1434">
        <v>23.9</v>
      </c>
      <c r="C1434">
        <v>18.100000000000001</v>
      </c>
      <c r="D1434">
        <v>21.2</v>
      </c>
      <c r="E1434">
        <v>95.6</v>
      </c>
      <c r="F1434">
        <v>68.099999999999994</v>
      </c>
      <c r="G1434">
        <v>86.2</v>
      </c>
      <c r="H1434">
        <v>27.3</v>
      </c>
    </row>
    <row r="1435" spans="1:8" x14ac:dyDescent="0.25">
      <c r="A1435" s="1">
        <v>41065</v>
      </c>
      <c r="B1435">
        <v>24.7</v>
      </c>
      <c r="C1435">
        <v>19.2</v>
      </c>
      <c r="D1435">
        <v>21.6</v>
      </c>
      <c r="E1435">
        <v>96.4</v>
      </c>
      <c r="F1435">
        <v>71.599999999999994</v>
      </c>
      <c r="G1435">
        <v>84</v>
      </c>
      <c r="H1435">
        <v>29.3</v>
      </c>
    </row>
    <row r="1436" spans="1:8" x14ac:dyDescent="0.25">
      <c r="A1436" s="1">
        <v>41064</v>
      </c>
      <c r="B1436">
        <v>27.8</v>
      </c>
      <c r="C1436">
        <v>18</v>
      </c>
      <c r="D1436">
        <v>22.1</v>
      </c>
      <c r="E1436">
        <v>95.8</v>
      </c>
      <c r="F1436">
        <v>50.3</v>
      </c>
      <c r="G1436">
        <v>81.099999999999994</v>
      </c>
      <c r="H1436">
        <v>29.3</v>
      </c>
    </row>
    <row r="1437" spans="1:8" x14ac:dyDescent="0.25">
      <c r="A1437" s="1">
        <v>41063</v>
      </c>
      <c r="B1437">
        <v>25.5</v>
      </c>
      <c r="C1437">
        <v>19.399999999999999</v>
      </c>
      <c r="D1437">
        <v>21.6</v>
      </c>
      <c r="E1437">
        <v>92.7</v>
      </c>
      <c r="F1437">
        <v>66</v>
      </c>
      <c r="G1437">
        <v>83.3</v>
      </c>
      <c r="H1437">
        <v>24.6</v>
      </c>
    </row>
    <row r="1438" spans="1:8" x14ac:dyDescent="0.25">
      <c r="A1438" s="1">
        <v>41062</v>
      </c>
      <c r="B1438">
        <v>29.2</v>
      </c>
      <c r="C1438">
        <v>19</v>
      </c>
      <c r="D1438">
        <v>23.5</v>
      </c>
      <c r="E1438">
        <v>90.1</v>
      </c>
      <c r="F1438">
        <v>20.3</v>
      </c>
      <c r="G1438">
        <v>64.2</v>
      </c>
      <c r="H1438">
        <v>28.7</v>
      </c>
    </row>
    <row r="1439" spans="1:8" x14ac:dyDescent="0.25">
      <c r="A1439" s="1">
        <v>41061</v>
      </c>
      <c r="B1439">
        <v>36.5</v>
      </c>
      <c r="C1439">
        <v>20.399999999999999</v>
      </c>
      <c r="D1439">
        <v>28.7</v>
      </c>
      <c r="E1439">
        <v>72.5</v>
      </c>
      <c r="F1439">
        <v>9.8000000000000007</v>
      </c>
      <c r="G1439">
        <v>31</v>
      </c>
      <c r="H1439">
        <v>29.9</v>
      </c>
    </row>
    <row r="1440" spans="1:8" x14ac:dyDescent="0.25">
      <c r="A1440" s="1">
        <v>41060</v>
      </c>
      <c r="B1440">
        <v>33.6</v>
      </c>
      <c r="C1440">
        <v>24.8</v>
      </c>
      <c r="D1440">
        <v>29.1</v>
      </c>
      <c r="E1440">
        <v>37.1</v>
      </c>
      <c r="F1440">
        <v>14.7</v>
      </c>
      <c r="G1440">
        <v>22.6</v>
      </c>
      <c r="H1440">
        <v>17.5</v>
      </c>
    </row>
    <row r="1441" spans="1:8" x14ac:dyDescent="0.25">
      <c r="A1441" s="1">
        <v>41059</v>
      </c>
      <c r="B1441">
        <v>34.6</v>
      </c>
      <c r="C1441">
        <v>16.8</v>
      </c>
      <c r="D1441">
        <v>24.9</v>
      </c>
      <c r="E1441">
        <v>73.599999999999994</v>
      </c>
      <c r="F1441">
        <v>20.3</v>
      </c>
      <c r="G1441">
        <v>44.1</v>
      </c>
      <c r="H1441">
        <v>23.8</v>
      </c>
    </row>
    <row r="1442" spans="1:8" x14ac:dyDescent="0.25">
      <c r="A1442" s="1">
        <v>41058</v>
      </c>
      <c r="B1442">
        <v>25.4</v>
      </c>
      <c r="C1442">
        <v>16.399999999999999</v>
      </c>
      <c r="D1442">
        <v>21</v>
      </c>
      <c r="E1442">
        <v>94.8</v>
      </c>
      <c r="F1442">
        <v>44.5</v>
      </c>
      <c r="G1442">
        <v>71.2</v>
      </c>
      <c r="H1442">
        <v>29.4</v>
      </c>
    </row>
    <row r="1443" spans="1:8" x14ac:dyDescent="0.25">
      <c r="A1443" s="1">
        <v>41057</v>
      </c>
      <c r="B1443">
        <v>25.5</v>
      </c>
      <c r="C1443">
        <v>17.8</v>
      </c>
      <c r="D1443">
        <v>20.9</v>
      </c>
      <c r="E1443">
        <v>94.7</v>
      </c>
      <c r="F1443">
        <v>52.6</v>
      </c>
      <c r="G1443">
        <v>78.599999999999994</v>
      </c>
      <c r="H1443">
        <v>24.4</v>
      </c>
    </row>
    <row r="1444" spans="1:8" x14ac:dyDescent="0.25">
      <c r="A1444" s="1">
        <v>41056</v>
      </c>
      <c r="B1444">
        <v>25</v>
      </c>
      <c r="C1444">
        <v>16.100000000000001</v>
      </c>
      <c r="D1444">
        <v>20.399999999999999</v>
      </c>
      <c r="E1444">
        <v>96.9</v>
      </c>
      <c r="F1444">
        <v>54.6</v>
      </c>
      <c r="G1444">
        <v>80.099999999999994</v>
      </c>
      <c r="H1444">
        <v>27.5</v>
      </c>
    </row>
    <row r="1445" spans="1:8" x14ac:dyDescent="0.25">
      <c r="A1445" s="1">
        <v>41055</v>
      </c>
      <c r="B1445">
        <v>22.5</v>
      </c>
      <c r="C1445">
        <v>15.6</v>
      </c>
      <c r="D1445">
        <v>19.2</v>
      </c>
      <c r="E1445">
        <v>95</v>
      </c>
      <c r="F1445">
        <v>70.099999999999994</v>
      </c>
      <c r="G1445">
        <v>85.8</v>
      </c>
      <c r="H1445">
        <v>28.2</v>
      </c>
    </row>
    <row r="1446" spans="1:8" x14ac:dyDescent="0.25">
      <c r="A1446" s="1">
        <v>41054</v>
      </c>
      <c r="B1446">
        <v>28.9</v>
      </c>
      <c r="C1446">
        <v>17.600000000000001</v>
      </c>
      <c r="D1446">
        <v>22.3</v>
      </c>
      <c r="E1446">
        <v>87.3</v>
      </c>
      <c r="F1446">
        <v>28.7</v>
      </c>
      <c r="G1446">
        <v>54.2</v>
      </c>
      <c r="H1446">
        <v>28.3</v>
      </c>
    </row>
    <row r="1447" spans="1:8" x14ac:dyDescent="0.25">
      <c r="A1447" s="1">
        <v>41053</v>
      </c>
      <c r="B1447">
        <v>27</v>
      </c>
      <c r="C1447">
        <v>14.7</v>
      </c>
      <c r="D1447">
        <v>22.2</v>
      </c>
      <c r="E1447">
        <v>89.5</v>
      </c>
      <c r="F1447">
        <v>29</v>
      </c>
      <c r="G1447">
        <v>49.1</v>
      </c>
      <c r="H1447">
        <v>30.4</v>
      </c>
    </row>
    <row r="1448" spans="1:8" x14ac:dyDescent="0.25">
      <c r="A1448" s="1">
        <v>41052</v>
      </c>
      <c r="B1448">
        <v>25.9</v>
      </c>
      <c r="C1448">
        <v>13.5</v>
      </c>
      <c r="D1448">
        <v>19.600000000000001</v>
      </c>
      <c r="E1448">
        <v>94.1</v>
      </c>
      <c r="F1448">
        <v>28.8</v>
      </c>
      <c r="G1448">
        <v>68.5</v>
      </c>
      <c r="H1448">
        <v>30.3</v>
      </c>
    </row>
    <row r="1449" spans="1:8" x14ac:dyDescent="0.25">
      <c r="A1449" s="1">
        <v>41051</v>
      </c>
      <c r="B1449">
        <v>20.8</v>
      </c>
      <c r="C1449">
        <v>11.7</v>
      </c>
      <c r="D1449">
        <v>17</v>
      </c>
      <c r="E1449">
        <v>94.3</v>
      </c>
      <c r="F1449">
        <v>44.9</v>
      </c>
      <c r="G1449">
        <v>81.400000000000006</v>
      </c>
      <c r="H1449">
        <v>29.4</v>
      </c>
    </row>
    <row r="1450" spans="1:8" x14ac:dyDescent="0.25">
      <c r="A1450" s="1">
        <v>41050</v>
      </c>
      <c r="B1450">
        <v>22.5</v>
      </c>
      <c r="C1450">
        <v>12.5</v>
      </c>
      <c r="D1450">
        <v>17.399999999999999</v>
      </c>
      <c r="E1450">
        <v>90.5</v>
      </c>
      <c r="F1450">
        <v>36.9</v>
      </c>
      <c r="G1450">
        <v>59</v>
      </c>
      <c r="H1450">
        <v>29.9</v>
      </c>
    </row>
    <row r="1451" spans="1:8" x14ac:dyDescent="0.25">
      <c r="A1451" s="1">
        <v>41049</v>
      </c>
      <c r="B1451">
        <v>20.2</v>
      </c>
      <c r="C1451">
        <v>13.5</v>
      </c>
      <c r="D1451">
        <v>17.3</v>
      </c>
      <c r="E1451">
        <v>82.3</v>
      </c>
      <c r="F1451">
        <v>41.4</v>
      </c>
      <c r="G1451">
        <v>59.6</v>
      </c>
      <c r="H1451">
        <v>27.4</v>
      </c>
    </row>
    <row r="1452" spans="1:8" x14ac:dyDescent="0.25">
      <c r="A1452" s="1">
        <v>41048</v>
      </c>
      <c r="B1452">
        <v>23.3</v>
      </c>
      <c r="C1452">
        <v>16.3</v>
      </c>
      <c r="D1452">
        <v>19.399999999999999</v>
      </c>
      <c r="E1452">
        <v>84.9</v>
      </c>
      <c r="F1452">
        <v>50.5</v>
      </c>
      <c r="G1452">
        <v>69.900000000000006</v>
      </c>
      <c r="H1452">
        <v>24.2</v>
      </c>
    </row>
    <row r="1453" spans="1:8" x14ac:dyDescent="0.25">
      <c r="A1453" s="1">
        <v>41047</v>
      </c>
      <c r="B1453">
        <v>28.9</v>
      </c>
      <c r="C1453">
        <v>18</v>
      </c>
      <c r="D1453">
        <v>21.5</v>
      </c>
      <c r="E1453">
        <v>91</v>
      </c>
      <c r="F1453">
        <v>22.3</v>
      </c>
      <c r="G1453">
        <v>70.3</v>
      </c>
      <c r="H1453">
        <v>23.3</v>
      </c>
    </row>
    <row r="1454" spans="1:8" x14ac:dyDescent="0.25">
      <c r="A1454" s="1">
        <v>41046</v>
      </c>
      <c r="B1454">
        <v>22.7</v>
      </c>
      <c r="C1454">
        <v>16.8</v>
      </c>
      <c r="D1454">
        <v>20</v>
      </c>
      <c r="E1454">
        <v>90.1</v>
      </c>
      <c r="F1454">
        <v>50.8</v>
      </c>
      <c r="G1454">
        <v>73.5</v>
      </c>
      <c r="H1454">
        <v>26.7</v>
      </c>
    </row>
    <row r="1455" spans="1:8" x14ac:dyDescent="0.25">
      <c r="A1455" s="1">
        <v>41045</v>
      </c>
      <c r="B1455">
        <v>29</v>
      </c>
      <c r="C1455">
        <v>14.7</v>
      </c>
      <c r="D1455">
        <v>22.6</v>
      </c>
      <c r="E1455">
        <v>79.400000000000006</v>
      </c>
      <c r="F1455">
        <v>23.2</v>
      </c>
      <c r="G1455">
        <v>50.1</v>
      </c>
      <c r="H1455">
        <v>27.6</v>
      </c>
    </row>
    <row r="1456" spans="1:8" x14ac:dyDescent="0.25">
      <c r="A1456" s="1">
        <v>41044</v>
      </c>
      <c r="B1456">
        <v>27.4</v>
      </c>
      <c r="C1456">
        <v>16.8</v>
      </c>
      <c r="D1456">
        <v>20.6</v>
      </c>
      <c r="E1456">
        <v>100</v>
      </c>
      <c r="F1456">
        <v>48.4</v>
      </c>
      <c r="G1456">
        <v>77.599999999999994</v>
      </c>
      <c r="H1456">
        <v>26.2</v>
      </c>
    </row>
    <row r="1457" spans="1:8" x14ac:dyDescent="0.25">
      <c r="A1457" s="1">
        <v>41043</v>
      </c>
      <c r="B1457">
        <v>30.5</v>
      </c>
      <c r="C1457">
        <v>17.2</v>
      </c>
      <c r="D1457">
        <v>22.3</v>
      </c>
      <c r="E1457">
        <v>98.1</v>
      </c>
      <c r="F1457">
        <v>37.299999999999997</v>
      </c>
      <c r="G1457">
        <v>70.599999999999994</v>
      </c>
      <c r="H1457">
        <v>24.9</v>
      </c>
    </row>
    <row r="1458" spans="1:8" x14ac:dyDescent="0.25">
      <c r="A1458" s="1">
        <v>41042</v>
      </c>
      <c r="B1458">
        <v>29</v>
      </c>
      <c r="C1458">
        <v>13.9</v>
      </c>
      <c r="D1458">
        <v>21</v>
      </c>
      <c r="E1458">
        <v>88.9</v>
      </c>
      <c r="F1458">
        <v>30.1</v>
      </c>
      <c r="G1458">
        <v>64.400000000000006</v>
      </c>
      <c r="H1458">
        <v>27.9</v>
      </c>
    </row>
    <row r="1459" spans="1:8" x14ac:dyDescent="0.25">
      <c r="A1459" s="1">
        <v>41041</v>
      </c>
      <c r="B1459">
        <v>28.1</v>
      </c>
      <c r="C1459">
        <v>15.8</v>
      </c>
      <c r="D1459">
        <v>21.6</v>
      </c>
      <c r="E1459">
        <v>79.099999999999994</v>
      </c>
      <c r="F1459">
        <v>33.6</v>
      </c>
      <c r="G1459">
        <v>53.8</v>
      </c>
      <c r="H1459">
        <v>27.5</v>
      </c>
    </row>
    <row r="1460" spans="1:8" x14ac:dyDescent="0.25">
      <c r="A1460" s="1">
        <v>41040</v>
      </c>
      <c r="B1460">
        <v>29.6</v>
      </c>
      <c r="C1460">
        <v>16.399999999999999</v>
      </c>
      <c r="D1460">
        <v>23.6</v>
      </c>
      <c r="E1460">
        <v>67</v>
      </c>
      <c r="F1460">
        <v>25.6</v>
      </c>
      <c r="G1460">
        <v>46.3</v>
      </c>
      <c r="H1460">
        <v>29.3</v>
      </c>
    </row>
    <row r="1461" spans="1:8" x14ac:dyDescent="0.25">
      <c r="A1461" s="1">
        <v>41039</v>
      </c>
      <c r="B1461">
        <v>31.8</v>
      </c>
      <c r="C1461">
        <v>21.4</v>
      </c>
      <c r="D1461">
        <v>27.2</v>
      </c>
      <c r="E1461">
        <v>38.700000000000003</v>
      </c>
      <c r="F1461">
        <v>12</v>
      </c>
      <c r="G1461">
        <v>23.6</v>
      </c>
      <c r="H1461">
        <v>29</v>
      </c>
    </row>
    <row r="1462" spans="1:8" x14ac:dyDescent="0.25">
      <c r="A1462" s="1">
        <v>41038</v>
      </c>
      <c r="B1462">
        <v>26.7</v>
      </c>
      <c r="C1462">
        <v>16</v>
      </c>
      <c r="D1462">
        <v>21.8</v>
      </c>
      <c r="E1462">
        <v>81.900000000000006</v>
      </c>
      <c r="F1462">
        <v>13</v>
      </c>
      <c r="G1462">
        <v>43.8</v>
      </c>
      <c r="H1462">
        <v>27.6</v>
      </c>
    </row>
    <row r="1463" spans="1:8" x14ac:dyDescent="0.25">
      <c r="A1463" s="1">
        <v>41037</v>
      </c>
      <c r="B1463">
        <v>23.4</v>
      </c>
      <c r="C1463">
        <v>11.9</v>
      </c>
      <c r="D1463">
        <v>18.2</v>
      </c>
      <c r="E1463">
        <v>89.8</v>
      </c>
      <c r="F1463">
        <v>34.799999999999997</v>
      </c>
      <c r="G1463">
        <v>64.2</v>
      </c>
      <c r="H1463">
        <v>24.1</v>
      </c>
    </row>
    <row r="1464" spans="1:8" x14ac:dyDescent="0.25">
      <c r="A1464" s="1">
        <v>41036</v>
      </c>
      <c r="B1464">
        <v>22.5</v>
      </c>
      <c r="C1464">
        <v>10.7</v>
      </c>
      <c r="D1464">
        <v>17.3</v>
      </c>
      <c r="E1464">
        <v>92.1</v>
      </c>
      <c r="F1464">
        <v>36.1</v>
      </c>
      <c r="G1464">
        <v>69.599999999999994</v>
      </c>
      <c r="H1464">
        <v>28.3</v>
      </c>
    </row>
    <row r="1465" spans="1:8" x14ac:dyDescent="0.25">
      <c r="A1465" s="1">
        <v>41035</v>
      </c>
      <c r="B1465">
        <v>21.8</v>
      </c>
      <c r="C1465">
        <v>12.8</v>
      </c>
      <c r="D1465">
        <v>16.899999999999999</v>
      </c>
      <c r="E1465">
        <v>95.2</v>
      </c>
      <c r="F1465">
        <v>53</v>
      </c>
      <c r="G1465">
        <v>78.900000000000006</v>
      </c>
      <c r="H1465">
        <v>28</v>
      </c>
    </row>
    <row r="1466" spans="1:8" x14ac:dyDescent="0.25">
      <c r="A1466" s="1">
        <v>41034</v>
      </c>
      <c r="B1466">
        <v>22.3</v>
      </c>
      <c r="C1466">
        <v>15.5</v>
      </c>
      <c r="D1466">
        <v>17.8</v>
      </c>
      <c r="E1466">
        <v>87.7</v>
      </c>
      <c r="F1466">
        <v>45</v>
      </c>
      <c r="G1466">
        <v>70.8</v>
      </c>
      <c r="H1466">
        <v>12.6</v>
      </c>
    </row>
    <row r="1467" spans="1:8" x14ac:dyDescent="0.25">
      <c r="A1467" s="1">
        <v>41033</v>
      </c>
      <c r="B1467">
        <v>21.9</v>
      </c>
      <c r="C1467">
        <v>15</v>
      </c>
      <c r="D1467">
        <v>18.399999999999999</v>
      </c>
      <c r="E1467">
        <v>85.2</v>
      </c>
      <c r="F1467">
        <v>39.700000000000003</v>
      </c>
      <c r="G1467">
        <v>61.1</v>
      </c>
      <c r="H1467">
        <v>26.6</v>
      </c>
    </row>
    <row r="1468" spans="1:8" x14ac:dyDescent="0.25">
      <c r="A1468" s="1">
        <v>41032</v>
      </c>
      <c r="B1468">
        <v>21</v>
      </c>
      <c r="C1468">
        <v>10.4</v>
      </c>
      <c r="D1468">
        <v>16.600000000000001</v>
      </c>
      <c r="E1468">
        <v>91.9</v>
      </c>
      <c r="F1468">
        <v>52.4</v>
      </c>
      <c r="G1468">
        <v>73.900000000000006</v>
      </c>
      <c r="H1468">
        <v>28.2</v>
      </c>
    </row>
    <row r="1469" spans="1:8" x14ac:dyDescent="0.25">
      <c r="A1469" s="1">
        <v>41031</v>
      </c>
      <c r="B1469">
        <v>18.600000000000001</v>
      </c>
      <c r="C1469">
        <v>11</v>
      </c>
      <c r="D1469">
        <v>15.1</v>
      </c>
      <c r="E1469">
        <v>91.5</v>
      </c>
      <c r="F1469">
        <v>52</v>
      </c>
      <c r="G1469">
        <v>75.900000000000006</v>
      </c>
      <c r="H1469">
        <v>28</v>
      </c>
    </row>
    <row r="1470" spans="1:8" x14ac:dyDescent="0.25">
      <c r="A1470" s="1">
        <v>41030</v>
      </c>
      <c r="B1470">
        <v>18.399999999999999</v>
      </c>
      <c r="C1470">
        <v>8.8000000000000007</v>
      </c>
      <c r="D1470">
        <v>14.5</v>
      </c>
      <c r="E1470">
        <v>90.4</v>
      </c>
      <c r="F1470">
        <v>38.4</v>
      </c>
      <c r="G1470">
        <v>70.7</v>
      </c>
      <c r="H1470">
        <v>28.6</v>
      </c>
    </row>
    <row r="1471" spans="1:8" x14ac:dyDescent="0.25">
      <c r="A1471" s="1">
        <v>41029</v>
      </c>
      <c r="B1471">
        <v>18.899999999999999</v>
      </c>
      <c r="C1471">
        <v>9.5</v>
      </c>
      <c r="D1471">
        <v>14.8</v>
      </c>
      <c r="E1471">
        <v>84.6</v>
      </c>
      <c r="F1471">
        <v>47.3</v>
      </c>
      <c r="G1471">
        <v>65.900000000000006</v>
      </c>
      <c r="H1471">
        <v>26.6</v>
      </c>
    </row>
    <row r="1472" spans="1:8" x14ac:dyDescent="0.25">
      <c r="A1472" s="1">
        <v>41028</v>
      </c>
      <c r="B1472">
        <v>18.8</v>
      </c>
      <c r="C1472">
        <v>11.2</v>
      </c>
      <c r="D1472">
        <v>14.2</v>
      </c>
      <c r="E1472">
        <v>81.900000000000006</v>
      </c>
      <c r="F1472">
        <v>50.8</v>
      </c>
      <c r="G1472">
        <v>69</v>
      </c>
      <c r="H1472">
        <v>15</v>
      </c>
    </row>
    <row r="1473" spans="1:8" x14ac:dyDescent="0.25">
      <c r="A1473" s="1">
        <v>41027</v>
      </c>
      <c r="B1473">
        <v>19.399999999999999</v>
      </c>
      <c r="C1473">
        <v>13.5</v>
      </c>
      <c r="D1473">
        <v>16.5</v>
      </c>
      <c r="E1473">
        <v>90.8</v>
      </c>
      <c r="F1473">
        <v>43.2</v>
      </c>
      <c r="G1473">
        <v>73.900000000000006</v>
      </c>
      <c r="H1473">
        <v>17.899999999999999</v>
      </c>
    </row>
    <row r="1474" spans="1:8" x14ac:dyDescent="0.25">
      <c r="A1474" s="1">
        <v>41026</v>
      </c>
      <c r="B1474">
        <v>22.7</v>
      </c>
      <c r="C1474">
        <v>14</v>
      </c>
      <c r="D1474">
        <v>18</v>
      </c>
      <c r="E1474">
        <v>92.3</v>
      </c>
      <c r="F1474">
        <v>53.3</v>
      </c>
      <c r="G1474">
        <v>76</v>
      </c>
      <c r="H1474">
        <v>25</v>
      </c>
    </row>
    <row r="1475" spans="1:8" x14ac:dyDescent="0.25">
      <c r="A1475" s="1">
        <v>41025</v>
      </c>
      <c r="B1475">
        <v>21.5</v>
      </c>
      <c r="C1475">
        <v>11.4</v>
      </c>
      <c r="D1475">
        <v>16.399999999999999</v>
      </c>
      <c r="E1475">
        <v>92.1</v>
      </c>
      <c r="F1475">
        <v>54.9</v>
      </c>
      <c r="G1475">
        <v>79.099999999999994</v>
      </c>
      <c r="H1475">
        <v>26.7</v>
      </c>
    </row>
    <row r="1476" spans="1:8" x14ac:dyDescent="0.25">
      <c r="A1476" s="1">
        <v>41024</v>
      </c>
      <c r="B1476">
        <v>19.3</v>
      </c>
      <c r="C1476">
        <v>11.1</v>
      </c>
      <c r="D1476">
        <v>15.9</v>
      </c>
      <c r="E1476">
        <v>91.9</v>
      </c>
      <c r="F1476">
        <v>62.7</v>
      </c>
      <c r="G1476">
        <v>78.400000000000006</v>
      </c>
      <c r="H1476">
        <v>27</v>
      </c>
    </row>
    <row r="1477" spans="1:8" x14ac:dyDescent="0.25">
      <c r="A1477" s="1">
        <v>41023</v>
      </c>
      <c r="B1477">
        <v>23.3</v>
      </c>
      <c r="C1477">
        <v>10.7</v>
      </c>
      <c r="D1477">
        <v>16.600000000000001</v>
      </c>
      <c r="E1477">
        <v>92.4</v>
      </c>
      <c r="F1477">
        <v>39.9</v>
      </c>
      <c r="G1477">
        <v>76.099999999999994</v>
      </c>
      <c r="H1477">
        <v>27.1</v>
      </c>
    </row>
    <row r="1478" spans="1:8" x14ac:dyDescent="0.25">
      <c r="A1478" s="1">
        <v>41022</v>
      </c>
      <c r="B1478">
        <v>22.3</v>
      </c>
      <c r="C1478">
        <v>13.5</v>
      </c>
      <c r="D1478">
        <v>16.899999999999999</v>
      </c>
      <c r="E1478">
        <v>91.9</v>
      </c>
      <c r="F1478">
        <v>44</v>
      </c>
      <c r="G1478">
        <v>76.599999999999994</v>
      </c>
      <c r="H1478">
        <v>26.2</v>
      </c>
    </row>
    <row r="1479" spans="1:8" x14ac:dyDescent="0.25">
      <c r="A1479" s="1">
        <v>41021</v>
      </c>
      <c r="B1479">
        <v>23.6</v>
      </c>
      <c r="C1479">
        <v>12.5</v>
      </c>
      <c r="D1479">
        <v>17.8</v>
      </c>
      <c r="E1479">
        <v>92.5</v>
      </c>
      <c r="F1479">
        <v>37.9</v>
      </c>
      <c r="G1479">
        <v>70.2</v>
      </c>
      <c r="H1479">
        <v>26.4</v>
      </c>
    </row>
    <row r="1480" spans="1:8" x14ac:dyDescent="0.25">
      <c r="A1480" s="1">
        <v>41020</v>
      </c>
      <c r="B1480">
        <v>21.2</v>
      </c>
      <c r="C1480">
        <v>10.6</v>
      </c>
      <c r="D1480">
        <v>16</v>
      </c>
      <c r="E1480">
        <v>92.8</v>
      </c>
      <c r="F1480">
        <v>54.7</v>
      </c>
      <c r="G1480">
        <v>81.2</v>
      </c>
      <c r="H1480">
        <v>26</v>
      </c>
    </row>
    <row r="1481" spans="1:8" x14ac:dyDescent="0.25">
      <c r="A1481" s="1">
        <v>41019</v>
      </c>
      <c r="B1481">
        <v>22.7</v>
      </c>
      <c r="C1481">
        <v>10.5</v>
      </c>
      <c r="D1481">
        <v>16.7</v>
      </c>
      <c r="E1481">
        <v>90.4</v>
      </c>
      <c r="F1481">
        <v>36.700000000000003</v>
      </c>
      <c r="G1481">
        <v>68.900000000000006</v>
      </c>
      <c r="H1481">
        <v>26</v>
      </c>
    </row>
    <row r="1482" spans="1:8" x14ac:dyDescent="0.25">
      <c r="A1482" s="1">
        <v>41018</v>
      </c>
      <c r="B1482">
        <v>20.3</v>
      </c>
      <c r="C1482">
        <v>11.3</v>
      </c>
      <c r="D1482">
        <v>16</v>
      </c>
      <c r="E1482">
        <v>84.3</v>
      </c>
      <c r="F1482">
        <v>49.1</v>
      </c>
      <c r="G1482">
        <v>68.3</v>
      </c>
      <c r="H1482">
        <v>26.9</v>
      </c>
    </row>
    <row r="1483" spans="1:8" x14ac:dyDescent="0.25">
      <c r="A1483" s="1">
        <v>41017</v>
      </c>
      <c r="B1483">
        <v>21.7</v>
      </c>
      <c r="C1483">
        <v>9.4</v>
      </c>
      <c r="D1483">
        <v>15.6</v>
      </c>
      <c r="E1483">
        <v>93.7</v>
      </c>
      <c r="F1483">
        <v>39.700000000000003</v>
      </c>
      <c r="G1483">
        <v>70.5</v>
      </c>
      <c r="H1483">
        <v>23.9</v>
      </c>
    </row>
    <row r="1484" spans="1:8" x14ac:dyDescent="0.25">
      <c r="A1484" s="1">
        <v>41016</v>
      </c>
      <c r="B1484">
        <v>19.600000000000001</v>
      </c>
      <c r="C1484">
        <v>10.199999999999999</v>
      </c>
      <c r="D1484">
        <v>15.7</v>
      </c>
      <c r="E1484">
        <v>91.3</v>
      </c>
      <c r="F1484">
        <v>15.4</v>
      </c>
      <c r="G1484">
        <v>52.7</v>
      </c>
      <c r="H1484">
        <v>26.8</v>
      </c>
    </row>
    <row r="1485" spans="1:8" x14ac:dyDescent="0.25">
      <c r="A1485" s="1">
        <v>41015</v>
      </c>
      <c r="B1485">
        <v>20.100000000000001</v>
      </c>
      <c r="C1485">
        <v>13.3</v>
      </c>
      <c r="D1485">
        <v>16.2</v>
      </c>
      <c r="E1485">
        <v>58.7</v>
      </c>
      <c r="F1485">
        <v>18.2</v>
      </c>
      <c r="G1485">
        <v>32</v>
      </c>
      <c r="H1485">
        <v>26.8</v>
      </c>
    </row>
    <row r="1486" spans="1:8" x14ac:dyDescent="0.25">
      <c r="A1486" s="1">
        <v>41014</v>
      </c>
      <c r="B1486">
        <v>19.899999999999999</v>
      </c>
      <c r="C1486">
        <v>11.1</v>
      </c>
      <c r="D1486">
        <v>15.4</v>
      </c>
      <c r="E1486">
        <v>74.8</v>
      </c>
      <c r="F1486">
        <v>26.5</v>
      </c>
      <c r="G1486">
        <v>43.6</v>
      </c>
      <c r="H1486">
        <v>16.8</v>
      </c>
    </row>
    <row r="1487" spans="1:8" x14ac:dyDescent="0.25">
      <c r="A1487" s="1">
        <v>41013</v>
      </c>
      <c r="B1487">
        <v>18.7</v>
      </c>
      <c r="C1487">
        <v>11.1</v>
      </c>
      <c r="D1487">
        <v>15.4</v>
      </c>
      <c r="E1487">
        <v>84</v>
      </c>
      <c r="F1487">
        <v>49.2</v>
      </c>
      <c r="G1487">
        <v>68.2</v>
      </c>
      <c r="H1487">
        <v>23.1</v>
      </c>
    </row>
    <row r="1488" spans="1:8" x14ac:dyDescent="0.25">
      <c r="A1488" s="1">
        <v>41012</v>
      </c>
      <c r="B1488">
        <v>20.9</v>
      </c>
      <c r="C1488">
        <v>12.1</v>
      </c>
      <c r="D1488">
        <v>16.100000000000001</v>
      </c>
      <c r="E1488">
        <v>92.4</v>
      </c>
      <c r="F1488">
        <v>26.1</v>
      </c>
      <c r="G1488">
        <v>66</v>
      </c>
      <c r="H1488">
        <v>19.2</v>
      </c>
    </row>
    <row r="1489" spans="1:8" x14ac:dyDescent="0.25">
      <c r="A1489" s="1">
        <v>41011</v>
      </c>
      <c r="B1489">
        <v>20.100000000000001</v>
      </c>
      <c r="C1489">
        <v>12</v>
      </c>
      <c r="D1489">
        <v>15.6</v>
      </c>
      <c r="E1489">
        <v>91.6</v>
      </c>
      <c r="F1489">
        <v>46.5</v>
      </c>
      <c r="G1489">
        <v>78.900000000000006</v>
      </c>
      <c r="H1489">
        <v>16.100000000000001</v>
      </c>
    </row>
    <row r="1490" spans="1:8" x14ac:dyDescent="0.25">
      <c r="A1490" s="1">
        <v>41010</v>
      </c>
      <c r="B1490">
        <v>21.3</v>
      </c>
      <c r="C1490">
        <v>10.1</v>
      </c>
      <c r="D1490">
        <v>15.9</v>
      </c>
      <c r="E1490">
        <v>93.3</v>
      </c>
      <c r="F1490">
        <v>45.3</v>
      </c>
      <c r="G1490">
        <v>73.400000000000006</v>
      </c>
      <c r="H1490">
        <v>24</v>
      </c>
    </row>
    <row r="1491" spans="1:8" x14ac:dyDescent="0.25">
      <c r="A1491" s="1">
        <v>41009</v>
      </c>
      <c r="B1491">
        <v>20.100000000000001</v>
      </c>
      <c r="C1491">
        <v>14</v>
      </c>
      <c r="D1491">
        <v>16.8</v>
      </c>
      <c r="E1491">
        <v>87.6</v>
      </c>
      <c r="F1491">
        <v>49.1</v>
      </c>
      <c r="G1491">
        <v>68.3</v>
      </c>
      <c r="H1491">
        <v>18.899999999999999</v>
      </c>
    </row>
    <row r="1492" spans="1:8" x14ac:dyDescent="0.25">
      <c r="A1492" s="1">
        <v>41008</v>
      </c>
      <c r="B1492">
        <v>20.9</v>
      </c>
      <c r="C1492">
        <v>8.3000000000000007</v>
      </c>
      <c r="D1492">
        <v>15.3</v>
      </c>
      <c r="E1492">
        <v>89.4</v>
      </c>
      <c r="F1492">
        <v>33.200000000000003</v>
      </c>
      <c r="G1492">
        <v>64.8</v>
      </c>
      <c r="H1492">
        <v>25</v>
      </c>
    </row>
    <row r="1493" spans="1:8" x14ac:dyDescent="0.25">
      <c r="A1493" s="1">
        <v>41007</v>
      </c>
      <c r="B1493">
        <v>19.2</v>
      </c>
      <c r="C1493">
        <v>7</v>
      </c>
      <c r="D1493">
        <v>14.5</v>
      </c>
      <c r="E1493">
        <v>89.8</v>
      </c>
      <c r="F1493">
        <v>31.3</v>
      </c>
      <c r="G1493">
        <v>69.5</v>
      </c>
      <c r="H1493">
        <v>25.5</v>
      </c>
    </row>
    <row r="1494" spans="1:8" x14ac:dyDescent="0.25">
      <c r="A1494" s="1">
        <v>41006</v>
      </c>
      <c r="B1494">
        <v>17.7</v>
      </c>
      <c r="C1494">
        <v>9.6</v>
      </c>
      <c r="D1494">
        <v>14.1</v>
      </c>
      <c r="E1494">
        <v>87.8</v>
      </c>
      <c r="F1494">
        <v>53.6</v>
      </c>
      <c r="G1494">
        <v>68.8</v>
      </c>
      <c r="H1494">
        <v>24.7</v>
      </c>
    </row>
    <row r="1495" spans="1:8" x14ac:dyDescent="0.25">
      <c r="A1495" s="1">
        <v>41005</v>
      </c>
      <c r="B1495">
        <v>17.5</v>
      </c>
      <c r="C1495">
        <v>11.6</v>
      </c>
      <c r="D1495">
        <v>14.4</v>
      </c>
      <c r="E1495">
        <v>81</v>
      </c>
      <c r="F1495">
        <v>36.700000000000003</v>
      </c>
      <c r="G1495">
        <v>60.6</v>
      </c>
      <c r="H1495">
        <v>25.2</v>
      </c>
    </row>
    <row r="1496" spans="1:8" x14ac:dyDescent="0.25">
      <c r="A1496" s="1">
        <v>41004</v>
      </c>
      <c r="B1496">
        <v>18.899999999999999</v>
      </c>
      <c r="C1496">
        <v>10.9</v>
      </c>
      <c r="D1496">
        <v>15.3</v>
      </c>
      <c r="E1496">
        <v>83</v>
      </c>
      <c r="F1496">
        <v>52.8</v>
      </c>
      <c r="G1496">
        <v>66.900000000000006</v>
      </c>
      <c r="H1496">
        <v>24.6</v>
      </c>
    </row>
    <row r="1497" spans="1:8" x14ac:dyDescent="0.25">
      <c r="A1497" s="1">
        <v>41003</v>
      </c>
      <c r="B1497">
        <v>20.100000000000001</v>
      </c>
      <c r="C1497">
        <v>9.4</v>
      </c>
      <c r="D1497">
        <v>15.8</v>
      </c>
      <c r="E1497">
        <v>91.2</v>
      </c>
      <c r="F1497">
        <v>52.5</v>
      </c>
      <c r="G1497">
        <v>70.7</v>
      </c>
      <c r="H1497">
        <v>24.1</v>
      </c>
    </row>
    <row r="1498" spans="1:8" x14ac:dyDescent="0.25">
      <c r="A1498" s="1">
        <v>41002</v>
      </c>
      <c r="B1498">
        <v>19.399999999999999</v>
      </c>
      <c r="C1498">
        <v>10.5</v>
      </c>
      <c r="D1498">
        <v>15.7</v>
      </c>
      <c r="E1498">
        <v>90.4</v>
      </c>
      <c r="F1498">
        <v>58.4</v>
      </c>
      <c r="G1498">
        <v>77</v>
      </c>
      <c r="H1498">
        <v>23.1</v>
      </c>
    </row>
    <row r="1499" spans="1:8" x14ac:dyDescent="0.25">
      <c r="A1499" s="1">
        <v>41001</v>
      </c>
      <c r="B1499">
        <v>20.7</v>
      </c>
      <c r="C1499">
        <v>10.5</v>
      </c>
      <c r="D1499">
        <v>16</v>
      </c>
      <c r="E1499">
        <v>92.2</v>
      </c>
      <c r="F1499">
        <v>53.6</v>
      </c>
      <c r="G1499">
        <v>74.3</v>
      </c>
      <c r="H1499">
        <v>22.2</v>
      </c>
    </row>
    <row r="1500" spans="1:8" x14ac:dyDescent="0.25">
      <c r="A1500" s="1">
        <v>41000</v>
      </c>
      <c r="B1500">
        <v>21.1</v>
      </c>
      <c r="C1500">
        <v>9.4</v>
      </c>
      <c r="D1500">
        <v>15.4</v>
      </c>
      <c r="E1500">
        <v>92</v>
      </c>
      <c r="F1500">
        <v>50.8</v>
      </c>
      <c r="G1500">
        <v>77.7</v>
      </c>
      <c r="H1500">
        <v>20.100000000000001</v>
      </c>
    </row>
    <row r="1501" spans="1:8" x14ac:dyDescent="0.25">
      <c r="A1501" s="1">
        <v>40847</v>
      </c>
      <c r="B1501">
        <v>23.5</v>
      </c>
      <c r="C1501">
        <v>17.399999999999999</v>
      </c>
      <c r="D1501">
        <v>20.100000000000001</v>
      </c>
      <c r="E1501">
        <v>93.4</v>
      </c>
      <c r="F1501">
        <v>61</v>
      </c>
      <c r="G1501">
        <v>79.599999999999994</v>
      </c>
      <c r="H1501">
        <v>14.3</v>
      </c>
    </row>
    <row r="1502" spans="1:8" x14ac:dyDescent="0.25">
      <c r="A1502" s="1">
        <v>40846</v>
      </c>
      <c r="B1502">
        <v>27.3</v>
      </c>
      <c r="C1502">
        <v>16.2</v>
      </c>
      <c r="D1502">
        <v>21.4</v>
      </c>
      <c r="E1502">
        <v>87.5</v>
      </c>
      <c r="F1502">
        <v>42.5</v>
      </c>
      <c r="G1502">
        <v>67.3</v>
      </c>
      <c r="H1502">
        <v>13</v>
      </c>
    </row>
    <row r="1503" spans="1:8" x14ac:dyDescent="0.25">
      <c r="A1503" s="1">
        <v>40845</v>
      </c>
      <c r="B1503">
        <v>23.9</v>
      </c>
      <c r="C1503">
        <v>16.100000000000001</v>
      </c>
      <c r="D1503">
        <v>19.2</v>
      </c>
      <c r="E1503">
        <v>90</v>
      </c>
      <c r="F1503">
        <v>52.3</v>
      </c>
      <c r="G1503">
        <v>71.7</v>
      </c>
      <c r="H1503">
        <v>11.2</v>
      </c>
    </row>
    <row r="1504" spans="1:8" x14ac:dyDescent="0.25">
      <c r="A1504" s="1">
        <v>40844</v>
      </c>
      <c r="B1504">
        <v>23.5</v>
      </c>
      <c r="C1504">
        <v>13.5</v>
      </c>
      <c r="D1504">
        <v>17.8</v>
      </c>
      <c r="E1504">
        <v>93.8</v>
      </c>
      <c r="F1504">
        <v>51.5</v>
      </c>
      <c r="G1504">
        <v>79.2</v>
      </c>
      <c r="H1504">
        <v>9.4</v>
      </c>
    </row>
    <row r="1505" spans="1:8" x14ac:dyDescent="0.25">
      <c r="A1505" s="1">
        <v>40843</v>
      </c>
      <c r="B1505">
        <v>20.399999999999999</v>
      </c>
      <c r="C1505">
        <v>13.8</v>
      </c>
      <c r="D1505">
        <v>17.100000000000001</v>
      </c>
      <c r="E1505">
        <v>96.3</v>
      </c>
      <c r="F1505">
        <v>72.099999999999994</v>
      </c>
      <c r="G1505">
        <v>86.6</v>
      </c>
      <c r="H1505">
        <v>6.4</v>
      </c>
    </row>
    <row r="1506" spans="1:8" x14ac:dyDescent="0.25">
      <c r="A1506" s="1">
        <v>40842</v>
      </c>
      <c r="B1506">
        <v>22.2</v>
      </c>
      <c r="C1506">
        <v>13.9</v>
      </c>
      <c r="D1506">
        <v>17.8</v>
      </c>
      <c r="E1506">
        <v>90.6</v>
      </c>
      <c r="F1506">
        <v>44.1</v>
      </c>
      <c r="G1506">
        <v>64.599999999999994</v>
      </c>
      <c r="H1506">
        <v>12.1</v>
      </c>
    </row>
    <row r="1507" spans="1:8" x14ac:dyDescent="0.25">
      <c r="A1507" s="1">
        <v>40841</v>
      </c>
      <c r="B1507">
        <v>22.9</v>
      </c>
      <c r="C1507">
        <v>13.5</v>
      </c>
      <c r="D1507">
        <v>17.899999999999999</v>
      </c>
      <c r="E1507">
        <v>96.8</v>
      </c>
      <c r="F1507">
        <v>43.3</v>
      </c>
      <c r="G1507">
        <v>70.8</v>
      </c>
      <c r="H1507">
        <v>14.7</v>
      </c>
    </row>
    <row r="1508" spans="1:8" x14ac:dyDescent="0.25">
      <c r="A1508" s="1">
        <v>40840</v>
      </c>
      <c r="B1508">
        <v>21.2</v>
      </c>
      <c r="C1508">
        <v>15.3</v>
      </c>
      <c r="D1508">
        <v>18.399999999999999</v>
      </c>
      <c r="E1508">
        <v>96.6</v>
      </c>
      <c r="F1508">
        <v>64.599999999999994</v>
      </c>
      <c r="G1508">
        <v>85.1</v>
      </c>
      <c r="H1508">
        <v>4.3</v>
      </c>
    </row>
    <row r="1509" spans="1:8" x14ac:dyDescent="0.25">
      <c r="A1509" s="1">
        <v>40839</v>
      </c>
      <c r="B1509">
        <v>24.3</v>
      </c>
      <c r="C1509">
        <v>16.600000000000001</v>
      </c>
      <c r="D1509">
        <v>20</v>
      </c>
      <c r="E1509">
        <v>92.3</v>
      </c>
      <c r="F1509">
        <v>56</v>
      </c>
      <c r="G1509">
        <v>73.3</v>
      </c>
      <c r="H1509">
        <v>9.9</v>
      </c>
    </row>
    <row r="1510" spans="1:8" x14ac:dyDescent="0.25">
      <c r="A1510" s="1">
        <v>40838</v>
      </c>
      <c r="B1510">
        <v>24.1</v>
      </c>
      <c r="C1510">
        <v>18.7</v>
      </c>
      <c r="D1510">
        <v>20.9</v>
      </c>
      <c r="E1510">
        <v>76.900000000000006</v>
      </c>
      <c r="F1510">
        <v>43.7</v>
      </c>
      <c r="G1510">
        <v>63.8</v>
      </c>
      <c r="H1510">
        <v>6.2</v>
      </c>
    </row>
    <row r="1511" spans="1:8" x14ac:dyDescent="0.25">
      <c r="A1511" s="1">
        <v>40837</v>
      </c>
      <c r="B1511">
        <v>26.4</v>
      </c>
      <c r="C1511">
        <v>18.600000000000001</v>
      </c>
      <c r="D1511">
        <v>21.9</v>
      </c>
      <c r="E1511">
        <v>79.5</v>
      </c>
      <c r="F1511">
        <v>45.1</v>
      </c>
      <c r="G1511">
        <v>64.8</v>
      </c>
      <c r="H1511">
        <v>15.3</v>
      </c>
    </row>
    <row r="1512" spans="1:8" x14ac:dyDescent="0.25">
      <c r="A1512" s="1">
        <v>40836</v>
      </c>
      <c r="B1512">
        <v>26.4</v>
      </c>
      <c r="C1512">
        <v>13.6</v>
      </c>
      <c r="D1512">
        <v>20.6</v>
      </c>
      <c r="E1512">
        <v>86.2</v>
      </c>
      <c r="F1512">
        <v>41.3</v>
      </c>
      <c r="G1512">
        <v>64.400000000000006</v>
      </c>
      <c r="H1512">
        <v>15.3</v>
      </c>
    </row>
    <row r="1513" spans="1:8" x14ac:dyDescent="0.25">
      <c r="A1513" s="1">
        <v>40835</v>
      </c>
      <c r="B1513">
        <v>23.9</v>
      </c>
      <c r="C1513">
        <v>15.5</v>
      </c>
      <c r="D1513">
        <v>19.8</v>
      </c>
      <c r="E1513">
        <v>84.9</v>
      </c>
      <c r="F1513">
        <v>44.7</v>
      </c>
      <c r="G1513">
        <v>65</v>
      </c>
      <c r="H1513">
        <v>16</v>
      </c>
    </row>
    <row r="1514" spans="1:8" x14ac:dyDescent="0.25">
      <c r="A1514" s="1">
        <v>40834</v>
      </c>
      <c r="B1514">
        <v>25.9</v>
      </c>
      <c r="C1514">
        <v>16.8</v>
      </c>
      <c r="D1514">
        <v>20.7</v>
      </c>
      <c r="E1514">
        <v>66.400000000000006</v>
      </c>
      <c r="F1514">
        <v>36.4</v>
      </c>
      <c r="G1514">
        <v>56.6</v>
      </c>
      <c r="H1514">
        <v>16.399999999999999</v>
      </c>
    </row>
    <row r="1515" spans="1:8" x14ac:dyDescent="0.25">
      <c r="A1515" s="1">
        <v>40833</v>
      </c>
      <c r="B1515">
        <v>24.1</v>
      </c>
      <c r="C1515">
        <v>17.7</v>
      </c>
      <c r="D1515">
        <v>20.3</v>
      </c>
      <c r="E1515">
        <v>78.2</v>
      </c>
      <c r="F1515">
        <v>50.7</v>
      </c>
      <c r="G1515">
        <v>63.5</v>
      </c>
      <c r="H1515">
        <v>7.6</v>
      </c>
    </row>
    <row r="1516" spans="1:8" x14ac:dyDescent="0.25">
      <c r="A1516" s="1">
        <v>40832</v>
      </c>
      <c r="B1516">
        <v>25.3</v>
      </c>
      <c r="C1516">
        <v>19</v>
      </c>
      <c r="D1516">
        <v>21.5</v>
      </c>
      <c r="E1516">
        <v>76.599999999999994</v>
      </c>
      <c r="F1516">
        <v>50.6</v>
      </c>
      <c r="G1516">
        <v>62.8</v>
      </c>
      <c r="H1516">
        <v>16.600000000000001</v>
      </c>
    </row>
    <row r="1517" spans="1:8" x14ac:dyDescent="0.25">
      <c r="A1517" s="1">
        <v>40831</v>
      </c>
      <c r="B1517">
        <v>28.1</v>
      </c>
      <c r="C1517">
        <v>20.2</v>
      </c>
      <c r="D1517">
        <v>23.1</v>
      </c>
      <c r="E1517">
        <v>78</v>
      </c>
      <c r="F1517">
        <v>44.8</v>
      </c>
      <c r="G1517">
        <v>67.2</v>
      </c>
      <c r="H1517">
        <v>16.3</v>
      </c>
    </row>
    <row r="1518" spans="1:8" x14ac:dyDescent="0.25">
      <c r="A1518" s="1">
        <v>40830</v>
      </c>
      <c r="B1518">
        <v>26.9</v>
      </c>
      <c r="C1518">
        <v>13.7</v>
      </c>
      <c r="D1518">
        <v>21.8</v>
      </c>
      <c r="E1518">
        <v>78.8</v>
      </c>
      <c r="F1518">
        <v>26.5</v>
      </c>
      <c r="G1518">
        <v>60.4</v>
      </c>
      <c r="H1518">
        <v>17.100000000000001</v>
      </c>
    </row>
    <row r="1519" spans="1:8" x14ac:dyDescent="0.25">
      <c r="A1519" s="1">
        <v>40829</v>
      </c>
      <c r="B1519">
        <v>28.5</v>
      </c>
      <c r="C1519">
        <v>15.4</v>
      </c>
      <c r="D1519">
        <v>21.3</v>
      </c>
      <c r="E1519">
        <v>82</v>
      </c>
      <c r="F1519">
        <v>22.8</v>
      </c>
      <c r="G1519">
        <v>57.8</v>
      </c>
      <c r="H1519">
        <v>17.899999999999999</v>
      </c>
    </row>
    <row r="1520" spans="1:8" x14ac:dyDescent="0.25">
      <c r="A1520" s="1">
        <v>40828</v>
      </c>
      <c r="B1520">
        <v>27.5</v>
      </c>
      <c r="C1520">
        <v>15.8</v>
      </c>
      <c r="D1520">
        <v>21.5</v>
      </c>
      <c r="E1520">
        <v>87</v>
      </c>
      <c r="F1520">
        <v>34.9</v>
      </c>
      <c r="G1520">
        <v>58.7</v>
      </c>
      <c r="H1520">
        <v>18</v>
      </c>
    </row>
    <row r="1521" spans="1:8" x14ac:dyDescent="0.25">
      <c r="A1521" s="1">
        <v>40827</v>
      </c>
      <c r="B1521">
        <v>28.5</v>
      </c>
      <c r="C1521">
        <v>16.399999999999999</v>
      </c>
      <c r="D1521">
        <v>22.6</v>
      </c>
      <c r="E1521">
        <v>83.4</v>
      </c>
      <c r="F1521">
        <v>26.4</v>
      </c>
      <c r="G1521">
        <v>51.5</v>
      </c>
      <c r="H1521">
        <v>18.2</v>
      </c>
    </row>
    <row r="1522" spans="1:8" x14ac:dyDescent="0.25">
      <c r="A1522" s="1">
        <v>40826</v>
      </c>
      <c r="B1522">
        <v>28.9</v>
      </c>
      <c r="C1522">
        <v>18.100000000000001</v>
      </c>
      <c r="D1522">
        <v>23.4</v>
      </c>
      <c r="E1522">
        <v>69</v>
      </c>
      <c r="F1522">
        <v>34.1</v>
      </c>
      <c r="G1522">
        <v>50.1</v>
      </c>
      <c r="H1522">
        <v>18.100000000000001</v>
      </c>
    </row>
    <row r="1523" spans="1:8" x14ac:dyDescent="0.25">
      <c r="A1523" s="1">
        <v>40825</v>
      </c>
      <c r="B1523">
        <v>25.5</v>
      </c>
      <c r="C1523">
        <v>16.3</v>
      </c>
      <c r="D1523">
        <v>21.3</v>
      </c>
      <c r="E1523">
        <v>69.900000000000006</v>
      </c>
      <c r="F1523">
        <v>49.1</v>
      </c>
      <c r="G1523">
        <v>63.2</v>
      </c>
      <c r="H1523">
        <v>18.2</v>
      </c>
    </row>
    <row r="1524" spans="1:8" x14ac:dyDescent="0.25">
      <c r="A1524" s="1">
        <v>40824</v>
      </c>
      <c r="B1524">
        <v>26.9</v>
      </c>
      <c r="C1524">
        <v>19</v>
      </c>
      <c r="D1524">
        <v>22.9</v>
      </c>
      <c r="E1524">
        <v>73.400000000000006</v>
      </c>
      <c r="F1524">
        <v>40.299999999999997</v>
      </c>
      <c r="G1524">
        <v>56.4</v>
      </c>
      <c r="H1524">
        <v>18.399999999999999</v>
      </c>
    </row>
    <row r="1525" spans="1:8" x14ac:dyDescent="0.25">
      <c r="A1525" s="1">
        <v>40823</v>
      </c>
      <c r="B1525">
        <v>24.9</v>
      </c>
      <c r="C1525">
        <v>17.399999999999999</v>
      </c>
      <c r="D1525">
        <v>21.5</v>
      </c>
      <c r="E1525">
        <v>90.5</v>
      </c>
      <c r="F1525">
        <v>60.4</v>
      </c>
      <c r="G1525">
        <v>75.8</v>
      </c>
      <c r="H1525">
        <v>16.3</v>
      </c>
    </row>
    <row r="1526" spans="1:8" x14ac:dyDescent="0.25">
      <c r="A1526" s="1">
        <v>40822</v>
      </c>
      <c r="B1526">
        <v>25.7</v>
      </c>
      <c r="C1526">
        <v>16.3</v>
      </c>
      <c r="D1526">
        <v>21.2</v>
      </c>
      <c r="E1526">
        <v>89.3</v>
      </c>
      <c r="F1526">
        <v>38.200000000000003</v>
      </c>
      <c r="G1526">
        <v>66.5</v>
      </c>
      <c r="H1526">
        <v>18.3</v>
      </c>
    </row>
    <row r="1527" spans="1:8" x14ac:dyDescent="0.25">
      <c r="A1527" s="1">
        <v>40821</v>
      </c>
      <c r="B1527">
        <v>26.6</v>
      </c>
      <c r="C1527">
        <v>17</v>
      </c>
      <c r="D1527">
        <v>21.8</v>
      </c>
      <c r="E1527">
        <v>88.2</v>
      </c>
      <c r="F1527">
        <v>42.5</v>
      </c>
      <c r="G1527">
        <v>69.3</v>
      </c>
      <c r="H1527">
        <v>18.5</v>
      </c>
    </row>
    <row r="1528" spans="1:8" x14ac:dyDescent="0.25">
      <c r="A1528" s="1">
        <v>40820</v>
      </c>
      <c r="B1528">
        <v>25.5</v>
      </c>
      <c r="C1528">
        <v>18.8</v>
      </c>
      <c r="D1528">
        <v>22.2</v>
      </c>
      <c r="E1528">
        <v>87.2</v>
      </c>
      <c r="F1528">
        <v>63.8</v>
      </c>
      <c r="G1528">
        <v>77.099999999999994</v>
      </c>
      <c r="H1528">
        <v>16.2</v>
      </c>
    </row>
    <row r="1529" spans="1:8" x14ac:dyDescent="0.25">
      <c r="A1529" s="1">
        <v>40819</v>
      </c>
      <c r="B1529">
        <v>27.2</v>
      </c>
      <c r="C1529">
        <v>20.2</v>
      </c>
      <c r="D1529">
        <v>23.2</v>
      </c>
      <c r="E1529">
        <v>85.8</v>
      </c>
      <c r="F1529">
        <v>47.5</v>
      </c>
      <c r="G1529">
        <v>71.900000000000006</v>
      </c>
      <c r="H1529">
        <v>16.8</v>
      </c>
    </row>
    <row r="1530" spans="1:8" x14ac:dyDescent="0.25">
      <c r="A1530" s="1">
        <v>40818</v>
      </c>
      <c r="B1530">
        <v>30.4</v>
      </c>
      <c r="C1530">
        <v>22.1</v>
      </c>
      <c r="D1530">
        <v>25.4</v>
      </c>
      <c r="E1530">
        <v>74.599999999999994</v>
      </c>
      <c r="F1530">
        <v>33.5</v>
      </c>
      <c r="G1530">
        <v>55.9</v>
      </c>
      <c r="H1530">
        <v>17.600000000000001</v>
      </c>
    </row>
    <row r="1531" spans="1:8" x14ac:dyDescent="0.25">
      <c r="A1531" s="1">
        <v>40817</v>
      </c>
      <c r="B1531">
        <v>29.2</v>
      </c>
      <c r="C1531">
        <v>22.4</v>
      </c>
      <c r="D1531">
        <v>25.5</v>
      </c>
      <c r="E1531">
        <v>60.7</v>
      </c>
      <c r="F1531">
        <v>37.5</v>
      </c>
      <c r="G1531">
        <v>52.6</v>
      </c>
      <c r="H1531">
        <v>17.7</v>
      </c>
    </row>
    <row r="1532" spans="1:8" x14ac:dyDescent="0.25">
      <c r="A1532" s="1">
        <v>40816</v>
      </c>
      <c r="B1532">
        <v>29.9</v>
      </c>
      <c r="C1532">
        <v>22.8</v>
      </c>
      <c r="D1532">
        <v>25.8</v>
      </c>
      <c r="E1532">
        <v>63.4</v>
      </c>
      <c r="F1532">
        <v>42.9</v>
      </c>
      <c r="G1532">
        <v>54.5</v>
      </c>
      <c r="H1532">
        <v>17.899999999999999</v>
      </c>
    </row>
    <row r="1533" spans="1:8" x14ac:dyDescent="0.25">
      <c r="A1533" s="1">
        <v>40815</v>
      </c>
      <c r="B1533">
        <v>29.6</v>
      </c>
      <c r="C1533">
        <v>23.4</v>
      </c>
      <c r="D1533">
        <v>25.8</v>
      </c>
      <c r="E1533">
        <v>70</v>
      </c>
      <c r="F1533">
        <v>39.299999999999997</v>
      </c>
      <c r="G1533">
        <v>55.7</v>
      </c>
      <c r="H1533">
        <v>14.2</v>
      </c>
    </row>
    <row r="1534" spans="1:8" x14ac:dyDescent="0.25">
      <c r="A1534" s="1">
        <v>40814</v>
      </c>
      <c r="B1534">
        <v>30</v>
      </c>
      <c r="C1534">
        <v>22.8</v>
      </c>
      <c r="D1534">
        <v>25.5</v>
      </c>
      <c r="E1534">
        <v>69.599999999999994</v>
      </c>
      <c r="F1534">
        <v>42</v>
      </c>
      <c r="G1534">
        <v>57</v>
      </c>
      <c r="H1534">
        <v>18.8</v>
      </c>
    </row>
    <row r="1535" spans="1:8" x14ac:dyDescent="0.25">
      <c r="A1535" s="1">
        <v>40813</v>
      </c>
      <c r="B1535">
        <v>30</v>
      </c>
      <c r="C1535">
        <v>20.399999999999999</v>
      </c>
      <c r="D1535">
        <v>25.4</v>
      </c>
      <c r="E1535">
        <v>84.7</v>
      </c>
      <c r="F1535">
        <v>41</v>
      </c>
      <c r="G1535">
        <v>60.3</v>
      </c>
      <c r="H1535">
        <v>19.8</v>
      </c>
    </row>
    <row r="1536" spans="1:8" x14ac:dyDescent="0.25">
      <c r="A1536" s="1">
        <v>40812</v>
      </c>
      <c r="B1536">
        <v>30.9</v>
      </c>
      <c r="C1536">
        <v>20.7</v>
      </c>
      <c r="D1536">
        <v>25.7</v>
      </c>
      <c r="E1536">
        <v>83.4</v>
      </c>
      <c r="F1536">
        <v>37.4</v>
      </c>
      <c r="G1536">
        <v>59.3</v>
      </c>
      <c r="H1536">
        <v>19.899999999999999</v>
      </c>
    </row>
    <row r="1537" spans="1:8" x14ac:dyDescent="0.25">
      <c r="A1537" s="1">
        <v>40811</v>
      </c>
      <c r="B1537">
        <v>30.2</v>
      </c>
      <c r="C1537">
        <v>17.7</v>
      </c>
      <c r="D1537">
        <v>23.8</v>
      </c>
      <c r="E1537">
        <v>94.3</v>
      </c>
      <c r="F1537">
        <v>37.299999999999997</v>
      </c>
      <c r="G1537">
        <v>66.400000000000006</v>
      </c>
      <c r="H1537">
        <v>20.7</v>
      </c>
    </row>
    <row r="1538" spans="1:8" x14ac:dyDescent="0.25">
      <c r="A1538" s="1">
        <v>40810</v>
      </c>
      <c r="B1538">
        <v>25.4</v>
      </c>
      <c r="C1538">
        <v>18.2</v>
      </c>
      <c r="D1538">
        <v>21.8</v>
      </c>
      <c r="E1538">
        <v>92.9</v>
      </c>
      <c r="F1538">
        <v>57.9</v>
      </c>
      <c r="G1538">
        <v>81.2</v>
      </c>
      <c r="H1538">
        <v>20.5</v>
      </c>
    </row>
    <row r="1539" spans="1:8" x14ac:dyDescent="0.25">
      <c r="A1539" s="1">
        <v>40809</v>
      </c>
      <c r="B1539">
        <v>25.3</v>
      </c>
      <c r="C1539">
        <v>20.3</v>
      </c>
      <c r="D1539">
        <v>22.3</v>
      </c>
      <c r="E1539">
        <v>90.7</v>
      </c>
      <c r="F1539">
        <v>66.8</v>
      </c>
      <c r="G1539">
        <v>81.3</v>
      </c>
      <c r="H1539">
        <v>12.7</v>
      </c>
    </row>
    <row r="1540" spans="1:8" x14ac:dyDescent="0.25">
      <c r="A1540" s="1">
        <v>40808</v>
      </c>
      <c r="B1540">
        <v>25.4</v>
      </c>
      <c r="C1540">
        <v>20.2</v>
      </c>
      <c r="D1540">
        <v>23.1</v>
      </c>
      <c r="E1540">
        <v>90.8</v>
      </c>
      <c r="F1540">
        <v>66.2</v>
      </c>
      <c r="G1540">
        <v>81.099999999999994</v>
      </c>
      <c r="H1540">
        <v>19.399999999999999</v>
      </c>
    </row>
    <row r="1541" spans="1:8" x14ac:dyDescent="0.25">
      <c r="A1541" s="1">
        <v>40807</v>
      </c>
      <c r="B1541">
        <v>29.6</v>
      </c>
      <c r="C1541">
        <v>20.399999999999999</v>
      </c>
      <c r="D1541">
        <v>24.4</v>
      </c>
      <c r="E1541">
        <v>85.7</v>
      </c>
      <c r="F1541">
        <v>46.2</v>
      </c>
      <c r="G1541">
        <v>68.7</v>
      </c>
      <c r="H1541">
        <v>20.3</v>
      </c>
    </row>
    <row r="1542" spans="1:8" x14ac:dyDescent="0.25">
      <c r="A1542" s="1">
        <v>40806</v>
      </c>
      <c r="B1542">
        <v>29.7</v>
      </c>
      <c r="C1542">
        <v>21.2</v>
      </c>
      <c r="D1542">
        <v>25.2</v>
      </c>
      <c r="E1542">
        <v>75.099999999999994</v>
      </c>
      <c r="F1542">
        <v>37</v>
      </c>
      <c r="G1542">
        <v>58.6</v>
      </c>
      <c r="H1542">
        <v>20.8</v>
      </c>
    </row>
    <row r="1543" spans="1:8" x14ac:dyDescent="0.25">
      <c r="A1543" s="1">
        <v>40805</v>
      </c>
      <c r="B1543">
        <v>30.5</v>
      </c>
      <c r="C1543">
        <v>22.8</v>
      </c>
      <c r="D1543">
        <v>25.7</v>
      </c>
      <c r="E1543">
        <v>75.099999999999994</v>
      </c>
      <c r="F1543">
        <v>42.7</v>
      </c>
      <c r="G1543">
        <v>61.8</v>
      </c>
      <c r="H1543">
        <v>21</v>
      </c>
    </row>
    <row r="1544" spans="1:8" x14ac:dyDescent="0.25">
      <c r="A1544" s="1">
        <v>40804</v>
      </c>
      <c r="B1544">
        <v>28.8</v>
      </c>
      <c r="C1544">
        <v>19.8</v>
      </c>
      <c r="D1544">
        <v>24</v>
      </c>
      <c r="E1544">
        <v>93.8</v>
      </c>
      <c r="F1544">
        <v>53.9</v>
      </c>
      <c r="G1544">
        <v>80.400000000000006</v>
      </c>
      <c r="H1544">
        <v>20.3</v>
      </c>
    </row>
    <row r="1545" spans="1:8" x14ac:dyDescent="0.25">
      <c r="A1545" s="1">
        <v>40803</v>
      </c>
      <c r="B1545">
        <v>26.6</v>
      </c>
      <c r="C1545">
        <v>21.5</v>
      </c>
      <c r="D1545">
        <v>24</v>
      </c>
      <c r="E1545">
        <v>94.2</v>
      </c>
      <c r="F1545">
        <v>75.2</v>
      </c>
      <c r="G1545">
        <v>85</v>
      </c>
      <c r="H1545">
        <v>20.2</v>
      </c>
    </row>
    <row r="1546" spans="1:8" x14ac:dyDescent="0.25">
      <c r="A1546" s="1">
        <v>40802</v>
      </c>
      <c r="B1546">
        <v>28.6</v>
      </c>
      <c r="C1546">
        <v>20.8</v>
      </c>
      <c r="D1546">
        <v>24.8</v>
      </c>
      <c r="E1546">
        <v>90.6</v>
      </c>
      <c r="F1546">
        <v>56.9</v>
      </c>
      <c r="G1546">
        <v>76.5</v>
      </c>
      <c r="H1546">
        <v>21.4</v>
      </c>
    </row>
    <row r="1547" spans="1:8" x14ac:dyDescent="0.25">
      <c r="A1547" s="1">
        <v>40801</v>
      </c>
      <c r="B1547">
        <v>31.8</v>
      </c>
      <c r="C1547">
        <v>23.6</v>
      </c>
      <c r="D1547">
        <v>27.7</v>
      </c>
      <c r="E1547">
        <v>76.400000000000006</v>
      </c>
      <c r="F1547">
        <v>37.9</v>
      </c>
      <c r="G1547">
        <v>52.6</v>
      </c>
      <c r="H1547">
        <v>21.9</v>
      </c>
    </row>
    <row r="1548" spans="1:8" x14ac:dyDescent="0.25">
      <c r="A1548" s="1">
        <v>40800</v>
      </c>
      <c r="B1548">
        <v>33.4</v>
      </c>
      <c r="C1548">
        <v>23.1</v>
      </c>
      <c r="D1548">
        <v>28.5</v>
      </c>
      <c r="E1548">
        <v>74.099999999999994</v>
      </c>
      <c r="F1548">
        <v>31.7</v>
      </c>
      <c r="G1548">
        <v>48.1</v>
      </c>
      <c r="H1548">
        <v>22.7</v>
      </c>
    </row>
    <row r="1549" spans="1:8" x14ac:dyDescent="0.25">
      <c r="A1549" s="1">
        <v>40799</v>
      </c>
      <c r="B1549">
        <v>32.700000000000003</v>
      </c>
      <c r="C1549">
        <v>21.4</v>
      </c>
      <c r="D1549">
        <v>26.6</v>
      </c>
      <c r="E1549">
        <v>88.3</v>
      </c>
      <c r="F1549">
        <v>43.4</v>
      </c>
      <c r="G1549">
        <v>67.400000000000006</v>
      </c>
      <c r="H1549">
        <v>22.3</v>
      </c>
    </row>
    <row r="1550" spans="1:8" x14ac:dyDescent="0.25">
      <c r="A1550" s="1">
        <v>40798</v>
      </c>
      <c r="B1550">
        <v>34.200000000000003</v>
      </c>
      <c r="C1550">
        <v>19.8</v>
      </c>
      <c r="D1550">
        <v>26.3</v>
      </c>
      <c r="E1550">
        <v>94.8</v>
      </c>
      <c r="F1550">
        <v>29.2</v>
      </c>
      <c r="G1550">
        <v>71.5</v>
      </c>
      <c r="H1550">
        <v>22.6</v>
      </c>
    </row>
    <row r="1551" spans="1:8" x14ac:dyDescent="0.25">
      <c r="A1551" s="1">
        <v>40797</v>
      </c>
      <c r="B1551">
        <v>27</v>
      </c>
      <c r="C1551">
        <v>18.2</v>
      </c>
      <c r="D1551">
        <v>23.3</v>
      </c>
      <c r="E1551">
        <v>95.8</v>
      </c>
      <c r="F1551">
        <v>64.400000000000006</v>
      </c>
      <c r="G1551">
        <v>82.4</v>
      </c>
      <c r="H1551">
        <v>21.3</v>
      </c>
    </row>
    <row r="1552" spans="1:8" x14ac:dyDescent="0.25">
      <c r="A1552" s="1">
        <v>40796</v>
      </c>
      <c r="B1552">
        <v>29.6</v>
      </c>
      <c r="C1552">
        <v>21.3</v>
      </c>
      <c r="D1552">
        <v>25.5</v>
      </c>
      <c r="E1552">
        <v>94.3</v>
      </c>
      <c r="F1552">
        <v>34.1</v>
      </c>
      <c r="G1552">
        <v>59.6</v>
      </c>
      <c r="H1552">
        <v>23.1</v>
      </c>
    </row>
    <row r="1553" spans="1:8" x14ac:dyDescent="0.25">
      <c r="A1553" s="1">
        <v>40795</v>
      </c>
      <c r="B1553">
        <v>31.8</v>
      </c>
      <c r="C1553">
        <v>20.399999999999999</v>
      </c>
      <c r="D1553">
        <v>25.6</v>
      </c>
      <c r="E1553">
        <v>81.599999999999994</v>
      </c>
      <c r="F1553">
        <v>23.5</v>
      </c>
      <c r="G1553">
        <v>54.6</v>
      </c>
      <c r="H1553">
        <v>23.9</v>
      </c>
    </row>
    <row r="1554" spans="1:8" x14ac:dyDescent="0.25">
      <c r="A1554" s="1">
        <v>40794</v>
      </c>
      <c r="B1554">
        <v>28.2</v>
      </c>
      <c r="C1554">
        <v>19.399999999999999</v>
      </c>
      <c r="D1554">
        <v>24.1</v>
      </c>
      <c r="E1554">
        <v>95.3</v>
      </c>
      <c r="F1554">
        <v>44.4</v>
      </c>
      <c r="G1554">
        <v>72.3</v>
      </c>
      <c r="H1554">
        <v>23.9</v>
      </c>
    </row>
    <row r="1555" spans="1:8" x14ac:dyDescent="0.25">
      <c r="A1555" s="1">
        <v>40793</v>
      </c>
      <c r="B1555">
        <v>30</v>
      </c>
      <c r="C1555">
        <v>20.8</v>
      </c>
      <c r="D1555">
        <v>24.9</v>
      </c>
      <c r="E1555">
        <v>94</v>
      </c>
      <c r="F1555">
        <v>48.2</v>
      </c>
      <c r="G1555">
        <v>72.8</v>
      </c>
      <c r="H1555">
        <v>23.5</v>
      </c>
    </row>
    <row r="1556" spans="1:8" x14ac:dyDescent="0.25">
      <c r="A1556" s="1">
        <v>40792</v>
      </c>
      <c r="B1556">
        <v>31.9</v>
      </c>
      <c r="C1556">
        <v>22.7</v>
      </c>
      <c r="D1556">
        <v>27.1</v>
      </c>
      <c r="E1556">
        <v>66.2</v>
      </c>
      <c r="F1556">
        <v>39.6</v>
      </c>
      <c r="G1556">
        <v>55.1</v>
      </c>
      <c r="H1556">
        <v>23.6</v>
      </c>
    </row>
    <row r="1557" spans="1:8" x14ac:dyDescent="0.25">
      <c r="A1557" s="1">
        <v>40791</v>
      </c>
      <c r="B1557">
        <v>28.4</v>
      </c>
      <c r="C1557">
        <v>18.8</v>
      </c>
      <c r="D1557">
        <v>24</v>
      </c>
      <c r="E1557">
        <v>94.2</v>
      </c>
      <c r="F1557">
        <v>53.8</v>
      </c>
      <c r="G1557">
        <v>74.099999999999994</v>
      </c>
      <c r="H1557">
        <v>23.5</v>
      </c>
    </row>
    <row r="1558" spans="1:8" x14ac:dyDescent="0.25">
      <c r="A1558" s="1">
        <v>40790</v>
      </c>
      <c r="B1558">
        <v>25.3</v>
      </c>
      <c r="C1558">
        <v>18.399999999999999</v>
      </c>
      <c r="D1558">
        <v>21.7</v>
      </c>
      <c r="E1558">
        <v>94.8</v>
      </c>
      <c r="F1558">
        <v>61.8</v>
      </c>
      <c r="G1558">
        <v>81</v>
      </c>
      <c r="H1558">
        <v>23.8</v>
      </c>
    </row>
    <row r="1559" spans="1:8" x14ac:dyDescent="0.25">
      <c r="A1559" s="1">
        <v>40789</v>
      </c>
      <c r="B1559">
        <v>25.7</v>
      </c>
      <c r="C1559">
        <v>17</v>
      </c>
      <c r="D1559">
        <v>21.6</v>
      </c>
      <c r="E1559">
        <v>91.7</v>
      </c>
      <c r="F1559">
        <v>55.5</v>
      </c>
      <c r="G1559">
        <v>76.5</v>
      </c>
      <c r="H1559">
        <v>23.9</v>
      </c>
    </row>
    <row r="1560" spans="1:8" x14ac:dyDescent="0.25">
      <c r="A1560" s="1">
        <v>40788</v>
      </c>
      <c r="B1560">
        <v>24.9</v>
      </c>
      <c r="C1560">
        <v>20</v>
      </c>
      <c r="D1560">
        <v>21.8</v>
      </c>
      <c r="E1560">
        <v>94.8</v>
      </c>
      <c r="F1560">
        <v>59</v>
      </c>
      <c r="G1560">
        <v>79.3</v>
      </c>
      <c r="H1560">
        <v>8.9</v>
      </c>
    </row>
    <row r="1561" spans="1:8" x14ac:dyDescent="0.25">
      <c r="A1561" s="1">
        <v>40787</v>
      </c>
      <c r="B1561">
        <v>28.8</v>
      </c>
      <c r="C1561">
        <v>20.399999999999999</v>
      </c>
      <c r="D1561">
        <v>25.3</v>
      </c>
      <c r="E1561">
        <v>90.9</v>
      </c>
      <c r="F1561">
        <v>48</v>
      </c>
      <c r="G1561">
        <v>69.5</v>
      </c>
      <c r="H1561">
        <v>23.4</v>
      </c>
    </row>
    <row r="1562" spans="1:8" x14ac:dyDescent="0.25">
      <c r="A1562" s="1">
        <v>40786</v>
      </c>
      <c r="B1562">
        <v>30.5</v>
      </c>
      <c r="C1562">
        <v>20.6</v>
      </c>
      <c r="D1562">
        <v>25.2</v>
      </c>
      <c r="E1562">
        <v>88.8</v>
      </c>
      <c r="F1562">
        <v>39.700000000000003</v>
      </c>
      <c r="G1562">
        <v>71.2</v>
      </c>
      <c r="H1562">
        <v>23.9</v>
      </c>
    </row>
    <row r="1563" spans="1:8" x14ac:dyDescent="0.25">
      <c r="A1563" s="1">
        <v>40785</v>
      </c>
      <c r="B1563">
        <v>30</v>
      </c>
      <c r="C1563">
        <v>22.6</v>
      </c>
      <c r="D1563">
        <v>25.7</v>
      </c>
      <c r="E1563">
        <v>96.6</v>
      </c>
      <c r="F1563">
        <v>53.5</v>
      </c>
      <c r="G1563">
        <v>78.599999999999994</v>
      </c>
      <c r="H1563">
        <v>24</v>
      </c>
    </row>
    <row r="1564" spans="1:8" x14ac:dyDescent="0.25">
      <c r="A1564" s="1">
        <v>40784</v>
      </c>
      <c r="B1564">
        <v>28.5</v>
      </c>
      <c r="C1564">
        <v>23.2</v>
      </c>
      <c r="D1564">
        <v>25.8</v>
      </c>
      <c r="E1564">
        <v>94.5</v>
      </c>
      <c r="F1564">
        <v>69.900000000000006</v>
      </c>
      <c r="G1564">
        <v>82.3</v>
      </c>
      <c r="H1564">
        <v>20</v>
      </c>
    </row>
    <row r="1565" spans="1:8" x14ac:dyDescent="0.25">
      <c r="A1565" s="1">
        <v>40783</v>
      </c>
      <c r="B1565">
        <v>33.299999999999997</v>
      </c>
      <c r="C1565">
        <v>24.8</v>
      </c>
      <c r="D1565">
        <v>28.1</v>
      </c>
      <c r="E1565">
        <v>88.3</v>
      </c>
      <c r="F1565">
        <v>42.3</v>
      </c>
      <c r="G1565">
        <v>67.2</v>
      </c>
      <c r="H1565">
        <v>21.9</v>
      </c>
    </row>
    <row r="1566" spans="1:8" x14ac:dyDescent="0.25">
      <c r="A1566" s="1">
        <v>40782</v>
      </c>
      <c r="B1566">
        <v>33.200000000000003</v>
      </c>
      <c r="C1566">
        <v>22.9</v>
      </c>
      <c r="D1566">
        <v>28.1</v>
      </c>
      <c r="E1566">
        <v>85</v>
      </c>
      <c r="F1566">
        <v>34.299999999999997</v>
      </c>
      <c r="G1566">
        <v>61.6</v>
      </c>
      <c r="H1566">
        <v>22.4</v>
      </c>
    </row>
    <row r="1567" spans="1:8" x14ac:dyDescent="0.25">
      <c r="A1567" s="1">
        <v>40781</v>
      </c>
      <c r="B1567">
        <v>30.8</v>
      </c>
      <c r="C1567">
        <v>20.7</v>
      </c>
      <c r="D1567">
        <v>25.7</v>
      </c>
      <c r="E1567">
        <v>89.1</v>
      </c>
      <c r="F1567">
        <v>39.700000000000003</v>
      </c>
      <c r="G1567">
        <v>71.5</v>
      </c>
      <c r="H1567">
        <v>24.8</v>
      </c>
    </row>
    <row r="1568" spans="1:8" x14ac:dyDescent="0.25">
      <c r="A1568" s="1">
        <v>40780</v>
      </c>
      <c r="B1568">
        <v>31.2</v>
      </c>
      <c r="C1568">
        <v>20.8</v>
      </c>
      <c r="D1568">
        <v>26.3</v>
      </c>
      <c r="E1568">
        <v>93.2</v>
      </c>
      <c r="F1568">
        <v>39.200000000000003</v>
      </c>
      <c r="G1568">
        <v>72.7</v>
      </c>
      <c r="H1568">
        <v>25</v>
      </c>
    </row>
    <row r="1569" spans="1:8" x14ac:dyDescent="0.25">
      <c r="A1569" s="1">
        <v>40779</v>
      </c>
      <c r="B1569">
        <v>29.2</v>
      </c>
      <c r="C1569">
        <v>23.5</v>
      </c>
      <c r="D1569">
        <v>26</v>
      </c>
      <c r="E1569">
        <v>93.5</v>
      </c>
      <c r="F1569">
        <v>64.3</v>
      </c>
      <c r="G1569">
        <v>82.3</v>
      </c>
      <c r="H1569">
        <v>22.7</v>
      </c>
    </row>
    <row r="1570" spans="1:8" x14ac:dyDescent="0.25">
      <c r="A1570" s="1">
        <v>40778</v>
      </c>
      <c r="B1570">
        <v>29.8</v>
      </c>
      <c r="C1570">
        <v>21.8</v>
      </c>
      <c r="D1570">
        <v>25.9</v>
      </c>
      <c r="E1570">
        <v>92.7</v>
      </c>
      <c r="F1570">
        <v>55</v>
      </c>
      <c r="G1570">
        <v>77.8</v>
      </c>
      <c r="H1570">
        <v>23.3</v>
      </c>
    </row>
    <row r="1571" spans="1:8" x14ac:dyDescent="0.25">
      <c r="A1571" s="1">
        <v>40777</v>
      </c>
      <c r="B1571">
        <v>31.3</v>
      </c>
      <c r="C1571">
        <v>24</v>
      </c>
      <c r="D1571">
        <v>26.8</v>
      </c>
      <c r="E1571">
        <v>90.8</v>
      </c>
      <c r="F1571">
        <v>44.3</v>
      </c>
      <c r="G1571">
        <v>73.7</v>
      </c>
      <c r="H1571">
        <v>23</v>
      </c>
    </row>
    <row r="1572" spans="1:8" x14ac:dyDescent="0.25">
      <c r="A1572" s="1">
        <v>40776</v>
      </c>
      <c r="B1572">
        <v>32.799999999999997</v>
      </c>
      <c r="C1572">
        <v>25.7</v>
      </c>
      <c r="D1572">
        <v>29.4</v>
      </c>
      <c r="E1572">
        <v>85.3</v>
      </c>
      <c r="F1572">
        <v>20.6</v>
      </c>
      <c r="G1572">
        <v>59.4</v>
      </c>
      <c r="H1572">
        <v>23.6</v>
      </c>
    </row>
    <row r="1573" spans="1:8" x14ac:dyDescent="0.25">
      <c r="A1573" s="1">
        <v>40775</v>
      </c>
      <c r="B1573">
        <v>37.9</v>
      </c>
      <c r="C1573">
        <v>25.3</v>
      </c>
      <c r="D1573">
        <v>32.1</v>
      </c>
      <c r="E1573">
        <v>86.1</v>
      </c>
      <c r="F1573">
        <v>21.7</v>
      </c>
      <c r="G1573">
        <v>45</v>
      </c>
      <c r="H1573">
        <v>24.2</v>
      </c>
    </row>
    <row r="1574" spans="1:8" x14ac:dyDescent="0.25">
      <c r="A1574" s="1">
        <v>40774</v>
      </c>
      <c r="B1574">
        <v>36.1</v>
      </c>
      <c r="C1574">
        <v>26.5</v>
      </c>
      <c r="D1574">
        <v>30.9</v>
      </c>
      <c r="E1574">
        <v>83.3</v>
      </c>
      <c r="F1574">
        <v>39.299999999999997</v>
      </c>
      <c r="G1574">
        <v>57</v>
      </c>
      <c r="H1574">
        <v>23.2</v>
      </c>
    </row>
    <row r="1575" spans="1:8" x14ac:dyDescent="0.25">
      <c r="A1575" s="1">
        <v>40773</v>
      </c>
      <c r="B1575">
        <v>32.799999999999997</v>
      </c>
      <c r="C1575">
        <v>24.9</v>
      </c>
      <c r="D1575">
        <v>29.3</v>
      </c>
      <c r="E1575">
        <v>85</v>
      </c>
      <c r="F1575">
        <v>25.2</v>
      </c>
      <c r="G1575">
        <v>64.2</v>
      </c>
      <c r="H1575">
        <v>24.3</v>
      </c>
    </row>
    <row r="1576" spans="1:8" x14ac:dyDescent="0.25">
      <c r="A1576" s="1">
        <v>40772</v>
      </c>
      <c r="B1576">
        <v>31.3</v>
      </c>
      <c r="C1576">
        <v>21.6</v>
      </c>
      <c r="D1576">
        <v>27.4</v>
      </c>
      <c r="E1576">
        <v>90.3</v>
      </c>
      <c r="F1576">
        <v>37.799999999999997</v>
      </c>
      <c r="G1576">
        <v>69.599999999999994</v>
      </c>
      <c r="H1576">
        <v>24.3</v>
      </c>
    </row>
    <row r="1577" spans="1:8" x14ac:dyDescent="0.25">
      <c r="A1577" s="1">
        <v>40771</v>
      </c>
      <c r="B1577">
        <v>32.5</v>
      </c>
      <c r="C1577">
        <v>24.1</v>
      </c>
      <c r="D1577">
        <v>28.1</v>
      </c>
      <c r="E1577">
        <v>92.3</v>
      </c>
      <c r="F1577">
        <v>45.1</v>
      </c>
      <c r="G1577">
        <v>67.599999999999994</v>
      </c>
      <c r="H1577">
        <v>25</v>
      </c>
    </row>
    <row r="1578" spans="1:8" x14ac:dyDescent="0.25">
      <c r="A1578" s="1">
        <v>40770</v>
      </c>
      <c r="B1578">
        <v>29.9</v>
      </c>
      <c r="C1578">
        <v>21.8</v>
      </c>
      <c r="D1578">
        <v>26.1</v>
      </c>
      <c r="E1578">
        <v>92.3</v>
      </c>
      <c r="F1578">
        <v>54.8</v>
      </c>
      <c r="G1578">
        <v>80.5</v>
      </c>
      <c r="H1578">
        <v>25.1</v>
      </c>
    </row>
    <row r="1579" spans="1:8" x14ac:dyDescent="0.25">
      <c r="A1579" s="1">
        <v>40769</v>
      </c>
      <c r="B1579">
        <v>30</v>
      </c>
      <c r="C1579">
        <v>21.4</v>
      </c>
      <c r="D1579">
        <v>26</v>
      </c>
      <c r="E1579">
        <v>93.2</v>
      </c>
      <c r="F1579">
        <v>56.2</v>
      </c>
      <c r="G1579">
        <v>78</v>
      </c>
      <c r="H1579">
        <v>25.2</v>
      </c>
    </row>
    <row r="1580" spans="1:8" x14ac:dyDescent="0.25">
      <c r="A1580" s="1">
        <v>40768</v>
      </c>
      <c r="B1580">
        <v>29</v>
      </c>
      <c r="C1580">
        <v>21.2</v>
      </c>
      <c r="D1580">
        <v>24.9</v>
      </c>
      <c r="E1580">
        <v>90.5</v>
      </c>
      <c r="F1580">
        <v>54.1</v>
      </c>
      <c r="G1580">
        <v>78.7</v>
      </c>
      <c r="H1580">
        <v>25</v>
      </c>
    </row>
    <row r="1581" spans="1:8" x14ac:dyDescent="0.25">
      <c r="A1581" s="1">
        <v>40767</v>
      </c>
      <c r="B1581">
        <v>34.5</v>
      </c>
      <c r="C1581">
        <v>23.5</v>
      </c>
      <c r="D1581">
        <v>27.8</v>
      </c>
      <c r="E1581">
        <v>84.8</v>
      </c>
      <c r="F1581">
        <v>21.4</v>
      </c>
      <c r="G1581">
        <v>61.4</v>
      </c>
      <c r="H1581">
        <v>24.8</v>
      </c>
    </row>
    <row r="1582" spans="1:8" x14ac:dyDescent="0.25">
      <c r="A1582" s="1">
        <v>40766</v>
      </c>
      <c r="B1582">
        <v>32.9</v>
      </c>
      <c r="C1582">
        <v>23.8</v>
      </c>
      <c r="D1582">
        <v>27.7</v>
      </c>
      <c r="E1582">
        <v>77.400000000000006</v>
      </c>
      <c r="F1582">
        <v>45.5</v>
      </c>
      <c r="G1582">
        <v>57.5</v>
      </c>
      <c r="H1582">
        <v>24.9</v>
      </c>
    </row>
    <row r="1583" spans="1:8" x14ac:dyDescent="0.25">
      <c r="A1583" s="1">
        <v>40765</v>
      </c>
      <c r="B1583">
        <v>32.200000000000003</v>
      </c>
      <c r="C1583">
        <v>25.3</v>
      </c>
      <c r="D1583">
        <v>28</v>
      </c>
      <c r="E1583">
        <v>63.3</v>
      </c>
      <c r="F1583">
        <v>38.4</v>
      </c>
      <c r="G1583">
        <v>55.3</v>
      </c>
      <c r="H1583">
        <v>24.7</v>
      </c>
    </row>
    <row r="1584" spans="1:8" x14ac:dyDescent="0.25">
      <c r="A1584" s="1">
        <v>40764</v>
      </c>
      <c r="B1584">
        <v>32.9</v>
      </c>
      <c r="C1584">
        <v>26.2</v>
      </c>
      <c r="D1584">
        <v>28.9</v>
      </c>
      <c r="E1584">
        <v>75.5</v>
      </c>
      <c r="F1584">
        <v>41.9</v>
      </c>
      <c r="G1584">
        <v>58.5</v>
      </c>
      <c r="H1584">
        <v>24.3</v>
      </c>
    </row>
    <row r="1585" spans="1:8" x14ac:dyDescent="0.25">
      <c r="A1585" s="1">
        <v>40763</v>
      </c>
      <c r="B1585">
        <v>35.4</v>
      </c>
      <c r="C1585">
        <v>23.8</v>
      </c>
      <c r="D1585">
        <v>28.5</v>
      </c>
      <c r="E1585">
        <v>91.6</v>
      </c>
      <c r="F1585">
        <v>45.6</v>
      </c>
      <c r="G1585">
        <v>73.5</v>
      </c>
      <c r="H1585">
        <v>25.8</v>
      </c>
    </row>
    <row r="1586" spans="1:8" x14ac:dyDescent="0.25">
      <c r="A1586" s="1">
        <v>40762</v>
      </c>
      <c r="B1586">
        <v>32.9</v>
      </c>
      <c r="C1586">
        <v>22.7</v>
      </c>
      <c r="D1586">
        <v>26.6</v>
      </c>
      <c r="E1586">
        <v>93.5</v>
      </c>
      <c r="F1586">
        <v>52.1</v>
      </c>
      <c r="G1586">
        <v>81.3</v>
      </c>
      <c r="H1586">
        <v>26.5</v>
      </c>
    </row>
    <row r="1587" spans="1:8" x14ac:dyDescent="0.25">
      <c r="A1587" s="1">
        <v>40761</v>
      </c>
      <c r="B1587">
        <v>28.8</v>
      </c>
      <c r="C1587">
        <v>23.3</v>
      </c>
      <c r="D1587">
        <v>26.1</v>
      </c>
      <c r="E1587">
        <v>91.8</v>
      </c>
      <c r="F1587">
        <v>71.5</v>
      </c>
      <c r="G1587">
        <v>81.7</v>
      </c>
      <c r="H1587">
        <v>25.9</v>
      </c>
    </row>
    <row r="1588" spans="1:8" x14ac:dyDescent="0.25">
      <c r="A1588" s="1">
        <v>40760</v>
      </c>
      <c r="B1588">
        <v>29.7</v>
      </c>
      <c r="C1588">
        <v>23.9</v>
      </c>
      <c r="D1588">
        <v>26.1</v>
      </c>
      <c r="E1588">
        <v>90.9</v>
      </c>
      <c r="F1588">
        <v>50.5</v>
      </c>
      <c r="G1588">
        <v>78.7</v>
      </c>
      <c r="H1588">
        <v>22.7</v>
      </c>
    </row>
    <row r="1589" spans="1:8" x14ac:dyDescent="0.25">
      <c r="A1589" s="1">
        <v>40759</v>
      </c>
      <c r="B1589">
        <v>29.8</v>
      </c>
      <c r="C1589">
        <v>22.2</v>
      </c>
      <c r="D1589">
        <v>26.3</v>
      </c>
      <c r="E1589">
        <v>93.7</v>
      </c>
      <c r="F1589">
        <v>61.3</v>
      </c>
      <c r="G1589">
        <v>77.8</v>
      </c>
      <c r="H1589">
        <v>26</v>
      </c>
    </row>
    <row r="1590" spans="1:8" x14ac:dyDescent="0.25">
      <c r="A1590" s="1">
        <v>40758</v>
      </c>
      <c r="B1590">
        <v>31.3</v>
      </c>
      <c r="C1590">
        <v>22.4</v>
      </c>
      <c r="D1590">
        <v>26.6</v>
      </c>
      <c r="E1590">
        <v>92.3</v>
      </c>
      <c r="F1590">
        <v>42.4</v>
      </c>
      <c r="G1590">
        <v>73.8</v>
      </c>
      <c r="H1590">
        <v>26</v>
      </c>
    </row>
    <row r="1591" spans="1:8" x14ac:dyDescent="0.25">
      <c r="A1591" s="1">
        <v>40757</v>
      </c>
      <c r="B1591">
        <v>29</v>
      </c>
      <c r="C1591">
        <v>23.1</v>
      </c>
      <c r="D1591">
        <v>25.9</v>
      </c>
      <c r="E1591">
        <v>87.9</v>
      </c>
      <c r="F1591">
        <v>48.6</v>
      </c>
      <c r="G1591">
        <v>73.2</v>
      </c>
      <c r="H1591">
        <v>23.8</v>
      </c>
    </row>
    <row r="1592" spans="1:8" x14ac:dyDescent="0.25">
      <c r="A1592" s="1">
        <v>40756</v>
      </c>
      <c r="B1592">
        <v>36.299999999999997</v>
      </c>
      <c r="C1592">
        <v>23.9</v>
      </c>
      <c r="D1592">
        <v>29</v>
      </c>
      <c r="E1592">
        <v>83.5</v>
      </c>
      <c r="F1592">
        <v>24.7</v>
      </c>
      <c r="G1592">
        <v>60.5</v>
      </c>
      <c r="H1592">
        <v>23.3</v>
      </c>
    </row>
    <row r="1593" spans="1:8" x14ac:dyDescent="0.25">
      <c r="A1593" s="1">
        <v>40755</v>
      </c>
      <c r="B1593">
        <v>29.1</v>
      </c>
      <c r="C1593">
        <v>24.3</v>
      </c>
      <c r="D1593">
        <v>26.5</v>
      </c>
      <c r="E1593">
        <v>85</v>
      </c>
      <c r="F1593">
        <v>59.1</v>
      </c>
      <c r="G1593">
        <v>74.900000000000006</v>
      </c>
      <c r="H1593">
        <v>26.2</v>
      </c>
    </row>
    <row r="1594" spans="1:8" x14ac:dyDescent="0.25">
      <c r="A1594" s="1">
        <v>40754</v>
      </c>
      <c r="B1594">
        <v>28</v>
      </c>
      <c r="C1594">
        <v>23.5</v>
      </c>
      <c r="D1594">
        <v>25.6</v>
      </c>
      <c r="E1594">
        <v>92</v>
      </c>
      <c r="F1594">
        <v>66.3</v>
      </c>
      <c r="G1594">
        <v>80</v>
      </c>
      <c r="H1594">
        <v>26.5</v>
      </c>
    </row>
    <row r="1595" spans="1:8" x14ac:dyDescent="0.25">
      <c r="A1595" s="1">
        <v>40753</v>
      </c>
      <c r="B1595">
        <v>27.7</v>
      </c>
      <c r="C1595">
        <v>22.6</v>
      </c>
      <c r="D1595">
        <v>25.4</v>
      </c>
      <c r="E1595">
        <v>88.9</v>
      </c>
      <c r="F1595">
        <v>71.900000000000006</v>
      </c>
      <c r="G1595">
        <v>80.2</v>
      </c>
      <c r="H1595">
        <v>26.5</v>
      </c>
    </row>
    <row r="1596" spans="1:8" x14ac:dyDescent="0.25">
      <c r="A1596" s="1">
        <v>40752</v>
      </c>
      <c r="B1596">
        <v>31.9</v>
      </c>
      <c r="C1596">
        <v>24.5</v>
      </c>
      <c r="D1596">
        <v>27.4</v>
      </c>
      <c r="E1596">
        <v>80.400000000000006</v>
      </c>
      <c r="F1596">
        <v>44.1</v>
      </c>
      <c r="G1596">
        <v>65.2</v>
      </c>
      <c r="H1596">
        <v>26.7</v>
      </c>
    </row>
    <row r="1597" spans="1:8" x14ac:dyDescent="0.25">
      <c r="A1597" s="1">
        <v>40751</v>
      </c>
      <c r="B1597">
        <v>34.9</v>
      </c>
      <c r="C1597">
        <v>23.2</v>
      </c>
      <c r="D1597">
        <v>28.9</v>
      </c>
      <c r="E1597">
        <v>80.2</v>
      </c>
      <c r="F1597">
        <v>27.8</v>
      </c>
      <c r="G1597">
        <v>50.7</v>
      </c>
      <c r="H1597">
        <v>27.5</v>
      </c>
    </row>
    <row r="1598" spans="1:8" x14ac:dyDescent="0.25">
      <c r="A1598" s="1">
        <v>40750</v>
      </c>
      <c r="B1598">
        <v>29.1</v>
      </c>
      <c r="C1598">
        <v>21.6</v>
      </c>
      <c r="D1598">
        <v>25.9</v>
      </c>
      <c r="E1598">
        <v>93.7</v>
      </c>
      <c r="F1598">
        <v>48.3</v>
      </c>
      <c r="G1598">
        <v>72.400000000000006</v>
      </c>
      <c r="H1598">
        <v>27.2</v>
      </c>
    </row>
    <row r="1599" spans="1:8" x14ac:dyDescent="0.25">
      <c r="A1599" s="1">
        <v>40749</v>
      </c>
      <c r="B1599">
        <v>27.5</v>
      </c>
      <c r="C1599">
        <v>23</v>
      </c>
      <c r="D1599">
        <v>25.2</v>
      </c>
      <c r="E1599">
        <v>90.4</v>
      </c>
      <c r="F1599">
        <v>68.3</v>
      </c>
      <c r="G1599">
        <v>80</v>
      </c>
      <c r="H1599">
        <v>26.1</v>
      </c>
    </row>
    <row r="1600" spans="1:8" x14ac:dyDescent="0.25">
      <c r="A1600" s="1">
        <v>40748</v>
      </c>
      <c r="B1600">
        <v>27.4</v>
      </c>
      <c r="C1600">
        <v>21.4</v>
      </c>
      <c r="D1600">
        <v>24.4</v>
      </c>
      <c r="E1600">
        <v>92.2</v>
      </c>
      <c r="F1600">
        <v>62.4</v>
      </c>
      <c r="G1600">
        <v>81</v>
      </c>
      <c r="H1600">
        <v>26.9</v>
      </c>
    </row>
    <row r="1601" spans="1:8" x14ac:dyDescent="0.25">
      <c r="A1601" s="1">
        <v>40747</v>
      </c>
      <c r="B1601">
        <v>28.6</v>
      </c>
      <c r="C1601">
        <v>23.1</v>
      </c>
      <c r="D1601">
        <v>25.3</v>
      </c>
      <c r="E1601">
        <v>88.3</v>
      </c>
      <c r="F1601">
        <v>57.9</v>
      </c>
      <c r="G1601">
        <v>78</v>
      </c>
      <c r="H1601">
        <v>25.6</v>
      </c>
    </row>
    <row r="1602" spans="1:8" x14ac:dyDescent="0.25">
      <c r="A1602" s="1">
        <v>40746</v>
      </c>
      <c r="B1602">
        <v>29.6</v>
      </c>
      <c r="C1602">
        <v>22.8</v>
      </c>
      <c r="D1602">
        <v>25.9</v>
      </c>
      <c r="E1602">
        <v>87.5</v>
      </c>
      <c r="F1602">
        <v>52.6</v>
      </c>
      <c r="G1602">
        <v>71.3</v>
      </c>
      <c r="H1602">
        <v>24.2</v>
      </c>
    </row>
    <row r="1603" spans="1:8" x14ac:dyDescent="0.25">
      <c r="A1603" s="1">
        <v>40745</v>
      </c>
      <c r="B1603">
        <v>32.200000000000003</v>
      </c>
      <c r="C1603">
        <v>21.6</v>
      </c>
      <c r="D1603">
        <v>26.9</v>
      </c>
      <c r="E1603">
        <v>92</v>
      </c>
      <c r="F1603">
        <v>29.9</v>
      </c>
      <c r="G1603">
        <v>62.5</v>
      </c>
      <c r="H1603">
        <v>27.1</v>
      </c>
    </row>
    <row r="1604" spans="1:8" x14ac:dyDescent="0.25">
      <c r="A1604" s="1">
        <v>40744</v>
      </c>
      <c r="B1604">
        <v>32.4</v>
      </c>
      <c r="C1604">
        <v>22.7</v>
      </c>
      <c r="D1604">
        <v>27.7</v>
      </c>
      <c r="E1604">
        <v>87.7</v>
      </c>
      <c r="F1604">
        <v>39.9</v>
      </c>
      <c r="G1604">
        <v>60.7</v>
      </c>
      <c r="H1604">
        <v>27.7</v>
      </c>
    </row>
    <row r="1605" spans="1:8" x14ac:dyDescent="0.25">
      <c r="A1605" s="1">
        <v>40743</v>
      </c>
      <c r="B1605">
        <v>28.2</v>
      </c>
      <c r="C1605">
        <v>19.899999999999999</v>
      </c>
      <c r="D1605">
        <v>24.1</v>
      </c>
      <c r="E1605">
        <v>90.4</v>
      </c>
      <c r="F1605">
        <v>57.9</v>
      </c>
      <c r="G1605">
        <v>76.8</v>
      </c>
      <c r="H1605">
        <v>28</v>
      </c>
    </row>
    <row r="1606" spans="1:8" x14ac:dyDescent="0.25">
      <c r="A1606" s="1">
        <v>40742</v>
      </c>
      <c r="B1606">
        <v>29.3</v>
      </c>
      <c r="C1606">
        <v>22.5</v>
      </c>
      <c r="D1606">
        <v>25.5</v>
      </c>
      <c r="E1606">
        <v>87.7</v>
      </c>
      <c r="F1606">
        <v>60.2</v>
      </c>
      <c r="G1606">
        <v>77.5</v>
      </c>
      <c r="H1606">
        <v>25.5</v>
      </c>
    </row>
    <row r="1607" spans="1:8" x14ac:dyDescent="0.25">
      <c r="A1607" s="1">
        <v>40741</v>
      </c>
      <c r="B1607">
        <v>30.8</v>
      </c>
      <c r="C1607">
        <v>20.8</v>
      </c>
      <c r="D1607">
        <v>25.4</v>
      </c>
      <c r="E1607">
        <v>89.9</v>
      </c>
      <c r="F1607">
        <v>53.7</v>
      </c>
      <c r="G1607">
        <v>74.599999999999994</v>
      </c>
      <c r="H1607">
        <v>27.8</v>
      </c>
    </row>
    <row r="1608" spans="1:8" x14ac:dyDescent="0.25">
      <c r="A1608" s="1">
        <v>40740</v>
      </c>
      <c r="B1608">
        <v>28.8</v>
      </c>
      <c r="C1608">
        <v>23.4</v>
      </c>
      <c r="D1608">
        <v>26.2</v>
      </c>
      <c r="E1608">
        <v>83.5</v>
      </c>
      <c r="F1608">
        <v>49.6</v>
      </c>
      <c r="G1608">
        <v>67.8</v>
      </c>
      <c r="H1608">
        <v>28.4</v>
      </c>
    </row>
    <row r="1609" spans="1:8" x14ac:dyDescent="0.25">
      <c r="A1609" s="1">
        <v>40739</v>
      </c>
      <c r="B1609">
        <v>33.700000000000003</v>
      </c>
      <c r="C1609">
        <v>23.7</v>
      </c>
      <c r="D1609">
        <v>28</v>
      </c>
      <c r="E1609">
        <v>73.7</v>
      </c>
      <c r="F1609">
        <v>30.1</v>
      </c>
      <c r="G1609">
        <v>54.9</v>
      </c>
      <c r="H1609">
        <v>28.5</v>
      </c>
    </row>
    <row r="1610" spans="1:8" x14ac:dyDescent="0.25">
      <c r="A1610" s="1">
        <v>40738</v>
      </c>
      <c r="B1610">
        <v>31.7</v>
      </c>
      <c r="C1610">
        <v>22.7</v>
      </c>
      <c r="D1610">
        <v>26.7</v>
      </c>
      <c r="E1610">
        <v>79</v>
      </c>
      <c r="F1610">
        <v>39.200000000000003</v>
      </c>
      <c r="G1610">
        <v>62.9</v>
      </c>
      <c r="H1610">
        <v>28.1</v>
      </c>
    </row>
    <row r="1611" spans="1:8" x14ac:dyDescent="0.25">
      <c r="A1611" s="1">
        <v>40737</v>
      </c>
      <c r="B1611">
        <v>28.3</v>
      </c>
      <c r="C1611">
        <v>19.7</v>
      </c>
      <c r="D1611">
        <v>24.3</v>
      </c>
      <c r="E1611">
        <v>89.9</v>
      </c>
      <c r="F1611">
        <v>53.9</v>
      </c>
      <c r="G1611">
        <v>74.5</v>
      </c>
      <c r="H1611">
        <v>28.3</v>
      </c>
    </row>
    <row r="1612" spans="1:8" x14ac:dyDescent="0.25">
      <c r="A1612" s="1">
        <v>40736</v>
      </c>
      <c r="B1612">
        <v>29.4</v>
      </c>
      <c r="C1612">
        <v>22</v>
      </c>
      <c r="D1612">
        <v>25.9</v>
      </c>
      <c r="E1612">
        <v>92.9</v>
      </c>
      <c r="F1612">
        <v>43</v>
      </c>
      <c r="G1612">
        <v>76.7</v>
      </c>
      <c r="H1612">
        <v>20.399999999999999</v>
      </c>
    </row>
    <row r="1613" spans="1:8" x14ac:dyDescent="0.25">
      <c r="A1613" s="1">
        <v>40735</v>
      </c>
      <c r="B1613">
        <v>30.5</v>
      </c>
      <c r="C1613">
        <v>21.8</v>
      </c>
      <c r="D1613">
        <v>26</v>
      </c>
      <c r="E1613">
        <v>94.4</v>
      </c>
      <c r="F1613">
        <v>60.9</v>
      </c>
      <c r="G1613">
        <v>80.8</v>
      </c>
      <c r="H1613">
        <v>23</v>
      </c>
    </row>
    <row r="1614" spans="1:8" x14ac:dyDescent="0.25">
      <c r="A1614" s="1">
        <v>40734</v>
      </c>
      <c r="B1614">
        <v>28.7</v>
      </c>
      <c r="C1614">
        <v>22.4</v>
      </c>
      <c r="D1614">
        <v>25.3</v>
      </c>
      <c r="E1614">
        <v>93.7</v>
      </c>
      <c r="F1614">
        <v>54.2</v>
      </c>
      <c r="G1614">
        <v>78.900000000000006</v>
      </c>
      <c r="H1614">
        <v>22.4</v>
      </c>
    </row>
    <row r="1615" spans="1:8" x14ac:dyDescent="0.25">
      <c r="A1615" s="1">
        <v>40733</v>
      </c>
      <c r="B1615">
        <v>30.1</v>
      </c>
      <c r="C1615">
        <v>19.7</v>
      </c>
      <c r="D1615">
        <v>24.7</v>
      </c>
      <c r="E1615">
        <v>91.6</v>
      </c>
      <c r="F1615">
        <v>43.9</v>
      </c>
      <c r="G1615">
        <v>75.7</v>
      </c>
      <c r="H1615">
        <v>24.5</v>
      </c>
    </row>
    <row r="1616" spans="1:8" x14ac:dyDescent="0.25">
      <c r="A1616" s="1">
        <v>40732</v>
      </c>
      <c r="B1616">
        <v>30</v>
      </c>
      <c r="C1616">
        <v>17.2</v>
      </c>
      <c r="D1616">
        <v>23.3</v>
      </c>
      <c r="E1616">
        <v>88</v>
      </c>
      <c r="F1616">
        <v>37.299999999999997</v>
      </c>
      <c r="G1616">
        <v>69.5</v>
      </c>
      <c r="H1616">
        <v>29.7</v>
      </c>
    </row>
    <row r="1617" spans="1:8" x14ac:dyDescent="0.25">
      <c r="A1617" s="1">
        <v>40731</v>
      </c>
      <c r="B1617">
        <v>31.4</v>
      </c>
      <c r="C1617">
        <v>19.600000000000001</v>
      </c>
      <c r="D1617">
        <v>25.3</v>
      </c>
      <c r="E1617">
        <v>91.2</v>
      </c>
      <c r="F1617">
        <v>27.7</v>
      </c>
      <c r="G1617">
        <v>63.8</v>
      </c>
      <c r="H1617">
        <v>29.7</v>
      </c>
    </row>
    <row r="1618" spans="1:8" x14ac:dyDescent="0.25">
      <c r="A1618" s="1">
        <v>40730</v>
      </c>
      <c r="B1618">
        <v>30.8</v>
      </c>
      <c r="C1618">
        <v>19.600000000000001</v>
      </c>
      <c r="D1618">
        <v>24.8</v>
      </c>
      <c r="E1618">
        <v>94.7</v>
      </c>
      <c r="F1618">
        <v>35.799999999999997</v>
      </c>
      <c r="G1618">
        <v>71</v>
      </c>
      <c r="H1618">
        <v>29.4</v>
      </c>
    </row>
    <row r="1619" spans="1:8" x14ac:dyDescent="0.25">
      <c r="A1619" s="1">
        <v>40729</v>
      </c>
      <c r="B1619">
        <v>28.8</v>
      </c>
      <c r="C1619">
        <v>19.2</v>
      </c>
      <c r="D1619">
        <v>24.1</v>
      </c>
      <c r="E1619">
        <v>93.6</v>
      </c>
      <c r="F1619">
        <v>48</v>
      </c>
      <c r="G1619">
        <v>74.2</v>
      </c>
      <c r="H1619">
        <v>29</v>
      </c>
    </row>
    <row r="1620" spans="1:8" x14ac:dyDescent="0.25">
      <c r="A1620" s="1">
        <v>40728</v>
      </c>
      <c r="B1620">
        <v>26.6</v>
      </c>
      <c r="C1620">
        <v>19.3</v>
      </c>
      <c r="D1620">
        <v>22.9</v>
      </c>
      <c r="E1620">
        <v>92.3</v>
      </c>
      <c r="F1620">
        <v>53.8</v>
      </c>
      <c r="G1620">
        <v>75.5</v>
      </c>
      <c r="H1620">
        <v>29.5</v>
      </c>
    </row>
    <row r="1621" spans="1:8" x14ac:dyDescent="0.25">
      <c r="A1621" s="1">
        <v>40727</v>
      </c>
      <c r="B1621">
        <v>30.1</v>
      </c>
      <c r="C1621">
        <v>21.4</v>
      </c>
      <c r="D1621">
        <v>25.3</v>
      </c>
      <c r="E1621">
        <v>93.7</v>
      </c>
      <c r="F1621">
        <v>58.6</v>
      </c>
      <c r="G1621">
        <v>78.2</v>
      </c>
      <c r="H1621">
        <v>23.1</v>
      </c>
    </row>
    <row r="1622" spans="1:8" x14ac:dyDescent="0.25">
      <c r="A1622" s="1">
        <v>40726</v>
      </c>
      <c r="B1622">
        <v>27.6</v>
      </c>
      <c r="C1622">
        <v>23.3</v>
      </c>
      <c r="D1622">
        <v>25.3</v>
      </c>
      <c r="E1622">
        <v>95.3</v>
      </c>
      <c r="F1622">
        <v>69.3</v>
      </c>
      <c r="G1622">
        <v>85</v>
      </c>
      <c r="H1622">
        <v>27.6</v>
      </c>
    </row>
    <row r="1623" spans="1:8" x14ac:dyDescent="0.25">
      <c r="A1623" s="1">
        <v>40725</v>
      </c>
      <c r="B1623">
        <v>29.3</v>
      </c>
      <c r="C1623">
        <v>23.6</v>
      </c>
      <c r="D1623">
        <v>25.7</v>
      </c>
      <c r="E1623">
        <v>90.9</v>
      </c>
      <c r="F1623">
        <v>58.4</v>
      </c>
      <c r="G1623">
        <v>78.3</v>
      </c>
      <c r="H1623">
        <v>24.6</v>
      </c>
    </row>
    <row r="1624" spans="1:8" x14ac:dyDescent="0.25">
      <c r="A1624" s="1">
        <v>40724</v>
      </c>
      <c r="B1624">
        <v>32.9</v>
      </c>
      <c r="C1624">
        <v>23.9</v>
      </c>
      <c r="D1624">
        <v>27.2</v>
      </c>
      <c r="E1624">
        <v>90.2</v>
      </c>
      <c r="F1624">
        <v>50.5</v>
      </c>
      <c r="G1624">
        <v>72.3</v>
      </c>
      <c r="H1624">
        <v>25.5</v>
      </c>
    </row>
    <row r="1625" spans="1:8" x14ac:dyDescent="0.25">
      <c r="A1625" s="1">
        <v>40723</v>
      </c>
      <c r="B1625">
        <v>30.2</v>
      </c>
      <c r="C1625">
        <v>21.8</v>
      </c>
      <c r="D1625">
        <v>25.8</v>
      </c>
      <c r="E1625">
        <v>94.4</v>
      </c>
      <c r="F1625">
        <v>62.8</v>
      </c>
      <c r="G1625">
        <v>81.099999999999994</v>
      </c>
      <c r="H1625">
        <v>27.2</v>
      </c>
    </row>
    <row r="1626" spans="1:8" x14ac:dyDescent="0.25">
      <c r="A1626" s="1">
        <v>40722</v>
      </c>
      <c r="B1626">
        <v>27.6</v>
      </c>
      <c r="C1626">
        <v>21.5</v>
      </c>
      <c r="D1626">
        <v>24.6</v>
      </c>
      <c r="E1626">
        <v>93.7</v>
      </c>
      <c r="F1626">
        <v>63.4</v>
      </c>
      <c r="G1626">
        <v>82</v>
      </c>
      <c r="H1626">
        <v>27.9</v>
      </c>
    </row>
    <row r="1627" spans="1:8" x14ac:dyDescent="0.25">
      <c r="A1627" s="1">
        <v>40721</v>
      </c>
      <c r="B1627">
        <v>27.8</v>
      </c>
      <c r="C1627">
        <v>20.6</v>
      </c>
      <c r="D1627">
        <v>24.7</v>
      </c>
      <c r="E1627">
        <v>91.4</v>
      </c>
      <c r="F1627">
        <v>44.7</v>
      </c>
      <c r="G1627">
        <v>71.8</v>
      </c>
      <c r="H1627">
        <v>28.4</v>
      </c>
    </row>
    <row r="1628" spans="1:8" x14ac:dyDescent="0.25">
      <c r="A1628" s="1">
        <v>40720</v>
      </c>
      <c r="B1628">
        <v>31.9</v>
      </c>
      <c r="C1628">
        <v>21.2</v>
      </c>
      <c r="D1628">
        <v>26.8</v>
      </c>
      <c r="E1628">
        <v>78.400000000000006</v>
      </c>
      <c r="F1628">
        <v>26.7</v>
      </c>
      <c r="G1628">
        <v>53</v>
      </c>
      <c r="H1628">
        <v>29</v>
      </c>
    </row>
    <row r="1629" spans="1:8" x14ac:dyDescent="0.25">
      <c r="A1629" s="1">
        <v>40719</v>
      </c>
      <c r="B1629">
        <v>33.1</v>
      </c>
      <c r="C1629">
        <v>22.9</v>
      </c>
      <c r="D1629">
        <v>27.8</v>
      </c>
      <c r="E1629">
        <v>87.9</v>
      </c>
      <c r="F1629">
        <v>33.5</v>
      </c>
      <c r="G1629">
        <v>55.3</v>
      </c>
      <c r="H1629">
        <v>29</v>
      </c>
    </row>
    <row r="1630" spans="1:8" x14ac:dyDescent="0.25">
      <c r="A1630" s="1">
        <v>40718</v>
      </c>
      <c r="B1630">
        <v>31.6</v>
      </c>
      <c r="C1630">
        <v>23.7</v>
      </c>
      <c r="D1630">
        <v>27.4</v>
      </c>
      <c r="E1630">
        <v>84.4</v>
      </c>
      <c r="F1630">
        <v>49.5</v>
      </c>
      <c r="G1630">
        <v>64.5</v>
      </c>
      <c r="H1630">
        <v>28.5</v>
      </c>
    </row>
    <row r="1631" spans="1:8" x14ac:dyDescent="0.25">
      <c r="A1631" s="1">
        <v>40717</v>
      </c>
      <c r="B1631">
        <v>27.8</v>
      </c>
      <c r="C1631">
        <v>21.4</v>
      </c>
      <c r="D1631">
        <v>24.8</v>
      </c>
      <c r="E1631">
        <v>94.3</v>
      </c>
      <c r="F1631">
        <v>67.900000000000006</v>
      </c>
      <c r="G1631">
        <v>81.099999999999994</v>
      </c>
      <c r="H1631">
        <v>28.2</v>
      </c>
    </row>
    <row r="1632" spans="1:8" x14ac:dyDescent="0.25">
      <c r="A1632" s="1">
        <v>40716</v>
      </c>
      <c r="B1632">
        <v>26.7</v>
      </c>
      <c r="C1632">
        <v>22.2</v>
      </c>
      <c r="D1632">
        <v>24.2</v>
      </c>
      <c r="E1632">
        <v>93.5</v>
      </c>
      <c r="F1632">
        <v>69.8</v>
      </c>
      <c r="G1632">
        <v>83</v>
      </c>
      <c r="H1632">
        <v>25</v>
      </c>
    </row>
    <row r="1633" spans="1:8" x14ac:dyDescent="0.25">
      <c r="A1633" s="1">
        <v>40715</v>
      </c>
      <c r="B1633">
        <v>26.3</v>
      </c>
      <c r="C1633">
        <v>22</v>
      </c>
      <c r="D1633">
        <v>24.2</v>
      </c>
      <c r="E1633">
        <v>93.2</v>
      </c>
      <c r="F1633">
        <v>68.099999999999994</v>
      </c>
      <c r="G1633">
        <v>81.099999999999994</v>
      </c>
      <c r="H1633">
        <v>28.9</v>
      </c>
    </row>
    <row r="1634" spans="1:8" x14ac:dyDescent="0.25">
      <c r="A1634" s="1">
        <v>40714</v>
      </c>
      <c r="B1634">
        <v>26.5</v>
      </c>
      <c r="C1634">
        <v>22.2</v>
      </c>
      <c r="D1634">
        <v>24.1</v>
      </c>
      <c r="E1634">
        <v>91.9</v>
      </c>
      <c r="F1634">
        <v>69.400000000000006</v>
      </c>
      <c r="G1634">
        <v>80.599999999999994</v>
      </c>
      <c r="H1634">
        <v>24.1</v>
      </c>
    </row>
    <row r="1635" spans="1:8" x14ac:dyDescent="0.25">
      <c r="A1635" s="1">
        <v>40713</v>
      </c>
      <c r="B1635">
        <v>32.299999999999997</v>
      </c>
      <c r="C1635">
        <v>20.399999999999999</v>
      </c>
      <c r="D1635">
        <v>26.4</v>
      </c>
      <c r="E1635">
        <v>92.5</v>
      </c>
      <c r="F1635">
        <v>45.9</v>
      </c>
      <c r="G1635">
        <v>68.5</v>
      </c>
      <c r="H1635">
        <v>29.2</v>
      </c>
    </row>
    <row r="1636" spans="1:8" x14ac:dyDescent="0.25">
      <c r="A1636" s="1">
        <v>40712</v>
      </c>
      <c r="B1636">
        <v>27.1</v>
      </c>
      <c r="C1636">
        <v>19.399999999999999</v>
      </c>
      <c r="D1636">
        <v>23.1</v>
      </c>
      <c r="E1636">
        <v>97.5</v>
      </c>
      <c r="F1636">
        <v>65</v>
      </c>
      <c r="G1636">
        <v>82.6</v>
      </c>
      <c r="H1636">
        <v>29.3</v>
      </c>
    </row>
    <row r="1637" spans="1:8" x14ac:dyDescent="0.25">
      <c r="A1637" s="1">
        <v>40711</v>
      </c>
      <c r="B1637">
        <v>25.6</v>
      </c>
      <c r="C1637">
        <v>19.5</v>
      </c>
      <c r="D1637">
        <v>22.5</v>
      </c>
      <c r="E1637">
        <v>97.9</v>
      </c>
      <c r="F1637">
        <v>63.6</v>
      </c>
      <c r="G1637">
        <v>86.8</v>
      </c>
      <c r="H1637">
        <v>29.2</v>
      </c>
    </row>
    <row r="1638" spans="1:8" x14ac:dyDescent="0.25">
      <c r="A1638" s="1">
        <v>40710</v>
      </c>
      <c r="B1638">
        <v>26.3</v>
      </c>
      <c r="C1638">
        <v>19.2</v>
      </c>
      <c r="D1638">
        <v>22.8</v>
      </c>
      <c r="E1638">
        <v>94.1</v>
      </c>
      <c r="F1638">
        <v>56.8</v>
      </c>
      <c r="G1638">
        <v>79.400000000000006</v>
      </c>
      <c r="H1638">
        <v>28.7</v>
      </c>
    </row>
    <row r="1639" spans="1:8" x14ac:dyDescent="0.25">
      <c r="A1639" s="1">
        <v>40709</v>
      </c>
      <c r="B1639">
        <v>27.2</v>
      </c>
      <c r="C1639">
        <v>20</v>
      </c>
      <c r="D1639">
        <v>23</v>
      </c>
      <c r="E1639">
        <v>92.6</v>
      </c>
      <c r="F1639">
        <v>53</v>
      </c>
      <c r="G1639">
        <v>76.599999999999994</v>
      </c>
      <c r="H1639">
        <v>28.7</v>
      </c>
    </row>
    <row r="1640" spans="1:8" x14ac:dyDescent="0.25">
      <c r="A1640" s="1">
        <v>40708</v>
      </c>
      <c r="B1640">
        <v>29</v>
      </c>
      <c r="C1640">
        <v>18.2</v>
      </c>
      <c r="D1640">
        <v>23.3</v>
      </c>
      <c r="E1640">
        <v>95.2</v>
      </c>
      <c r="F1640">
        <v>56.4</v>
      </c>
      <c r="G1640">
        <v>78.2</v>
      </c>
      <c r="H1640">
        <v>29.5</v>
      </c>
    </row>
    <row r="1641" spans="1:8" x14ac:dyDescent="0.25">
      <c r="A1641" s="1">
        <v>40707</v>
      </c>
      <c r="B1641">
        <v>25.3</v>
      </c>
      <c r="C1641">
        <v>17</v>
      </c>
      <c r="D1641">
        <v>21.6</v>
      </c>
      <c r="E1641">
        <v>93.2</v>
      </c>
      <c r="F1641">
        <v>58.9</v>
      </c>
      <c r="G1641">
        <v>80.3</v>
      </c>
      <c r="H1641">
        <v>29.4</v>
      </c>
    </row>
    <row r="1642" spans="1:8" x14ac:dyDescent="0.25">
      <c r="A1642" s="1">
        <v>40706</v>
      </c>
      <c r="B1642">
        <v>25.7</v>
      </c>
      <c r="C1642">
        <v>17.899999999999999</v>
      </c>
      <c r="D1642">
        <v>22.2</v>
      </c>
      <c r="E1642">
        <v>90.8</v>
      </c>
      <c r="F1642">
        <v>53.2</v>
      </c>
      <c r="G1642">
        <v>77.400000000000006</v>
      </c>
      <c r="H1642">
        <v>29.5</v>
      </c>
    </row>
    <row r="1643" spans="1:8" x14ac:dyDescent="0.25">
      <c r="A1643" s="1">
        <v>40705</v>
      </c>
      <c r="B1643">
        <v>26.8</v>
      </c>
      <c r="C1643">
        <v>16.8</v>
      </c>
      <c r="D1643">
        <v>21.9</v>
      </c>
      <c r="E1643">
        <v>94.4</v>
      </c>
      <c r="F1643">
        <v>53.7</v>
      </c>
      <c r="G1643">
        <v>76.7</v>
      </c>
      <c r="H1643">
        <v>26.9</v>
      </c>
    </row>
    <row r="1644" spans="1:8" x14ac:dyDescent="0.25">
      <c r="A1644" s="1">
        <v>40704</v>
      </c>
      <c r="B1644">
        <v>24</v>
      </c>
      <c r="C1644">
        <v>17.600000000000001</v>
      </c>
      <c r="D1644">
        <v>20.6</v>
      </c>
      <c r="E1644">
        <v>95.1</v>
      </c>
      <c r="F1644">
        <v>60.3</v>
      </c>
      <c r="G1644">
        <v>81.7</v>
      </c>
      <c r="H1644">
        <v>29.5</v>
      </c>
    </row>
    <row r="1645" spans="1:8" x14ac:dyDescent="0.25">
      <c r="A1645" s="1">
        <v>40703</v>
      </c>
      <c r="B1645">
        <v>24.2</v>
      </c>
      <c r="C1645">
        <v>16.7</v>
      </c>
      <c r="D1645">
        <v>20.399999999999999</v>
      </c>
      <c r="E1645">
        <v>91.2</v>
      </c>
      <c r="F1645">
        <v>56.5</v>
      </c>
      <c r="G1645">
        <v>76.8</v>
      </c>
      <c r="H1645">
        <v>28.1</v>
      </c>
    </row>
    <row r="1646" spans="1:8" x14ac:dyDescent="0.25">
      <c r="A1646" s="1">
        <v>40702</v>
      </c>
      <c r="B1646">
        <v>24.4</v>
      </c>
      <c r="C1646">
        <v>15.7</v>
      </c>
      <c r="D1646">
        <v>20.7</v>
      </c>
      <c r="E1646">
        <v>93.2</v>
      </c>
      <c r="F1646">
        <v>46.8</v>
      </c>
      <c r="G1646">
        <v>69.5</v>
      </c>
      <c r="H1646">
        <v>30</v>
      </c>
    </row>
    <row r="1647" spans="1:8" x14ac:dyDescent="0.25">
      <c r="A1647" s="1">
        <v>40701</v>
      </c>
      <c r="B1647">
        <v>24.9</v>
      </c>
      <c r="C1647">
        <v>16.8</v>
      </c>
      <c r="D1647">
        <v>21.1</v>
      </c>
      <c r="E1647">
        <v>87.6</v>
      </c>
      <c r="F1647">
        <v>56.5</v>
      </c>
      <c r="G1647">
        <v>73.2</v>
      </c>
      <c r="H1647">
        <v>26.8</v>
      </c>
    </row>
    <row r="1648" spans="1:8" x14ac:dyDescent="0.25">
      <c r="A1648" s="1">
        <v>40700</v>
      </c>
      <c r="B1648">
        <v>23.9</v>
      </c>
      <c r="C1648">
        <v>16.7</v>
      </c>
      <c r="D1648">
        <v>20.8</v>
      </c>
      <c r="E1648">
        <v>85.8</v>
      </c>
      <c r="F1648">
        <v>56.6</v>
      </c>
      <c r="G1648">
        <v>70.7</v>
      </c>
      <c r="H1648">
        <v>27.7</v>
      </c>
    </row>
    <row r="1649" spans="1:8" x14ac:dyDescent="0.25">
      <c r="A1649" s="1">
        <v>40699</v>
      </c>
      <c r="B1649">
        <v>24.7</v>
      </c>
      <c r="C1649">
        <v>17.2</v>
      </c>
      <c r="D1649">
        <v>20.9</v>
      </c>
      <c r="E1649">
        <v>74.400000000000006</v>
      </c>
      <c r="F1649">
        <v>42.6</v>
      </c>
      <c r="G1649">
        <v>62.1</v>
      </c>
      <c r="H1649">
        <v>29</v>
      </c>
    </row>
    <row r="1650" spans="1:8" x14ac:dyDescent="0.25">
      <c r="A1650" s="1">
        <v>40698</v>
      </c>
      <c r="B1650">
        <v>25.1</v>
      </c>
      <c r="C1650">
        <v>16.2</v>
      </c>
      <c r="D1650">
        <v>20.399999999999999</v>
      </c>
      <c r="E1650">
        <v>80.099999999999994</v>
      </c>
      <c r="F1650">
        <v>46</v>
      </c>
      <c r="G1650">
        <v>65.5</v>
      </c>
      <c r="H1650">
        <v>27.8</v>
      </c>
    </row>
    <row r="1651" spans="1:8" x14ac:dyDescent="0.25">
      <c r="A1651" s="1">
        <v>40697</v>
      </c>
      <c r="B1651">
        <v>25.2</v>
      </c>
      <c r="C1651">
        <v>17.600000000000001</v>
      </c>
      <c r="D1651">
        <v>21.1</v>
      </c>
      <c r="E1651">
        <v>75.099999999999994</v>
      </c>
      <c r="F1651">
        <v>45.1</v>
      </c>
      <c r="G1651">
        <v>60.6</v>
      </c>
      <c r="H1651">
        <v>22.6</v>
      </c>
    </row>
    <row r="1652" spans="1:8" x14ac:dyDescent="0.25">
      <c r="A1652" s="1">
        <v>40696</v>
      </c>
      <c r="B1652">
        <v>22.3</v>
      </c>
      <c r="C1652">
        <v>18.399999999999999</v>
      </c>
      <c r="D1652">
        <v>20.3</v>
      </c>
      <c r="E1652">
        <v>94.5</v>
      </c>
      <c r="F1652">
        <v>60.9</v>
      </c>
      <c r="G1652">
        <v>73.2</v>
      </c>
      <c r="H1652">
        <v>8.9</v>
      </c>
    </row>
    <row r="1653" spans="1:8" x14ac:dyDescent="0.25">
      <c r="A1653" s="1">
        <v>40695</v>
      </c>
      <c r="B1653">
        <v>24.7</v>
      </c>
      <c r="C1653">
        <v>20.100000000000001</v>
      </c>
      <c r="D1653">
        <v>21.4</v>
      </c>
      <c r="E1653">
        <v>96</v>
      </c>
      <c r="F1653">
        <v>62</v>
      </c>
      <c r="G1653">
        <v>80.099999999999994</v>
      </c>
      <c r="H1653">
        <v>14.6</v>
      </c>
    </row>
    <row r="1654" spans="1:8" x14ac:dyDescent="0.25">
      <c r="A1654" s="1">
        <v>40694</v>
      </c>
      <c r="B1654">
        <v>26.4</v>
      </c>
      <c r="C1654">
        <v>17.5</v>
      </c>
      <c r="D1654">
        <v>22.3</v>
      </c>
      <c r="E1654">
        <v>92.8</v>
      </c>
      <c r="F1654">
        <v>47.3</v>
      </c>
      <c r="G1654">
        <v>73.5</v>
      </c>
      <c r="H1654">
        <v>28.1</v>
      </c>
    </row>
    <row r="1655" spans="1:8" x14ac:dyDescent="0.25">
      <c r="A1655" s="1">
        <v>40693</v>
      </c>
      <c r="B1655">
        <v>26.3</v>
      </c>
      <c r="C1655">
        <v>20.3</v>
      </c>
      <c r="D1655">
        <v>22.5</v>
      </c>
      <c r="E1655">
        <v>95.3</v>
      </c>
      <c r="F1655">
        <v>56.8</v>
      </c>
      <c r="G1655">
        <v>77.599999999999994</v>
      </c>
      <c r="H1655">
        <v>25.4</v>
      </c>
    </row>
    <row r="1656" spans="1:8" x14ac:dyDescent="0.25">
      <c r="A1656" s="1">
        <v>40692</v>
      </c>
      <c r="B1656">
        <v>25.7</v>
      </c>
      <c r="C1656">
        <v>20.3</v>
      </c>
      <c r="D1656">
        <v>22.7</v>
      </c>
      <c r="E1656">
        <v>94.7</v>
      </c>
      <c r="F1656">
        <v>64.7</v>
      </c>
      <c r="G1656">
        <v>78.3</v>
      </c>
      <c r="H1656">
        <v>16.3</v>
      </c>
    </row>
    <row r="1657" spans="1:8" x14ac:dyDescent="0.25">
      <c r="A1657" s="1">
        <v>40691</v>
      </c>
      <c r="B1657">
        <v>29.6</v>
      </c>
      <c r="C1657">
        <v>20.7</v>
      </c>
      <c r="D1657">
        <v>24.7</v>
      </c>
      <c r="E1657">
        <v>88.2</v>
      </c>
      <c r="F1657">
        <v>44.6</v>
      </c>
      <c r="G1657">
        <v>63.7</v>
      </c>
      <c r="H1657">
        <v>22.2</v>
      </c>
    </row>
    <row r="1658" spans="1:8" x14ac:dyDescent="0.25">
      <c r="A1658" s="1">
        <v>40690</v>
      </c>
      <c r="B1658">
        <v>25.7</v>
      </c>
      <c r="C1658">
        <v>19.100000000000001</v>
      </c>
      <c r="D1658">
        <v>22</v>
      </c>
      <c r="E1658">
        <v>90.5</v>
      </c>
      <c r="F1658">
        <v>55.7</v>
      </c>
      <c r="G1658">
        <v>78.2</v>
      </c>
      <c r="H1658">
        <v>17.399999999999999</v>
      </c>
    </row>
    <row r="1659" spans="1:8" x14ac:dyDescent="0.25">
      <c r="A1659" s="1">
        <v>40689</v>
      </c>
      <c r="B1659">
        <v>27</v>
      </c>
      <c r="C1659">
        <v>18.2</v>
      </c>
      <c r="D1659">
        <v>22.8</v>
      </c>
      <c r="E1659">
        <v>83.7</v>
      </c>
      <c r="F1659">
        <v>34.700000000000003</v>
      </c>
      <c r="G1659">
        <v>58.4</v>
      </c>
      <c r="H1659">
        <v>18.100000000000001</v>
      </c>
    </row>
    <row r="1660" spans="1:8" x14ac:dyDescent="0.25">
      <c r="A1660" s="1">
        <v>40688</v>
      </c>
      <c r="B1660">
        <v>29</v>
      </c>
      <c r="C1660">
        <v>20.2</v>
      </c>
      <c r="D1660">
        <v>24.9</v>
      </c>
      <c r="E1660">
        <v>83.6</v>
      </c>
      <c r="F1660">
        <v>25.6</v>
      </c>
      <c r="G1660">
        <v>44.2</v>
      </c>
      <c r="H1660">
        <v>28.3</v>
      </c>
    </row>
    <row r="1661" spans="1:8" x14ac:dyDescent="0.25">
      <c r="A1661" s="1">
        <v>40687</v>
      </c>
      <c r="B1661">
        <v>28</v>
      </c>
      <c r="C1661">
        <v>20.2</v>
      </c>
      <c r="D1661">
        <v>23.8</v>
      </c>
      <c r="E1661">
        <v>61.6</v>
      </c>
      <c r="F1661">
        <v>29.8</v>
      </c>
      <c r="G1661">
        <v>43.5</v>
      </c>
      <c r="H1661">
        <v>28.7</v>
      </c>
    </row>
    <row r="1662" spans="1:8" x14ac:dyDescent="0.25">
      <c r="A1662" s="1">
        <v>40686</v>
      </c>
      <c r="B1662">
        <v>24</v>
      </c>
      <c r="C1662">
        <v>16</v>
      </c>
      <c r="D1662">
        <v>21.1</v>
      </c>
      <c r="E1662">
        <v>80.8</v>
      </c>
      <c r="F1662">
        <v>41.6</v>
      </c>
      <c r="G1662">
        <v>59.3</v>
      </c>
      <c r="H1662">
        <v>28.7</v>
      </c>
    </row>
    <row r="1663" spans="1:8" x14ac:dyDescent="0.25">
      <c r="A1663" s="1">
        <v>40685</v>
      </c>
      <c r="B1663">
        <v>22.9</v>
      </c>
      <c r="C1663">
        <v>16.7</v>
      </c>
      <c r="D1663">
        <v>19.899999999999999</v>
      </c>
      <c r="E1663">
        <v>86.6</v>
      </c>
      <c r="F1663">
        <v>55.5</v>
      </c>
      <c r="G1663">
        <v>70</v>
      </c>
      <c r="H1663">
        <v>27.9</v>
      </c>
    </row>
    <row r="1664" spans="1:8" x14ac:dyDescent="0.25">
      <c r="A1664" s="1">
        <v>40684</v>
      </c>
      <c r="B1664">
        <v>24.1</v>
      </c>
      <c r="C1664">
        <v>15.4</v>
      </c>
      <c r="D1664">
        <v>19.7</v>
      </c>
      <c r="E1664">
        <v>92.3</v>
      </c>
      <c r="F1664">
        <v>37.4</v>
      </c>
      <c r="G1664">
        <v>70.400000000000006</v>
      </c>
      <c r="H1664">
        <v>28</v>
      </c>
    </row>
    <row r="1665" spans="1:8" x14ac:dyDescent="0.25">
      <c r="A1665" s="1">
        <v>40683</v>
      </c>
      <c r="B1665">
        <v>24.9</v>
      </c>
      <c r="C1665">
        <v>16</v>
      </c>
      <c r="D1665">
        <v>20.3</v>
      </c>
      <c r="E1665">
        <v>90.8</v>
      </c>
      <c r="F1665">
        <v>41.9</v>
      </c>
      <c r="G1665">
        <v>65.8</v>
      </c>
      <c r="H1665">
        <v>14.8</v>
      </c>
    </row>
    <row r="1666" spans="1:8" x14ac:dyDescent="0.25">
      <c r="A1666" s="1">
        <v>40682</v>
      </c>
      <c r="B1666">
        <v>25.3</v>
      </c>
      <c r="C1666">
        <v>15.8</v>
      </c>
      <c r="D1666">
        <v>20.399999999999999</v>
      </c>
      <c r="E1666">
        <v>91.2</v>
      </c>
      <c r="F1666">
        <v>45.1</v>
      </c>
      <c r="G1666">
        <v>66.8</v>
      </c>
      <c r="H1666">
        <v>19.2</v>
      </c>
    </row>
    <row r="1667" spans="1:8" x14ac:dyDescent="0.25">
      <c r="A1667" s="1">
        <v>40681</v>
      </c>
      <c r="B1667">
        <v>23.1</v>
      </c>
      <c r="C1667">
        <v>17.2</v>
      </c>
      <c r="D1667">
        <v>19.8</v>
      </c>
      <c r="E1667">
        <v>91</v>
      </c>
      <c r="F1667">
        <v>39.700000000000003</v>
      </c>
      <c r="G1667">
        <v>66.3</v>
      </c>
      <c r="H1667">
        <v>8.6999999999999993</v>
      </c>
    </row>
    <row r="1668" spans="1:8" x14ac:dyDescent="0.25">
      <c r="A1668" s="1">
        <v>40680</v>
      </c>
      <c r="B1668">
        <v>26</v>
      </c>
      <c r="C1668">
        <v>18</v>
      </c>
      <c r="D1668">
        <v>21.3</v>
      </c>
      <c r="E1668">
        <v>75</v>
      </c>
      <c r="F1668">
        <v>35.4</v>
      </c>
      <c r="G1668">
        <v>51.3</v>
      </c>
      <c r="H1668">
        <v>19.100000000000001</v>
      </c>
    </row>
    <row r="1669" spans="1:8" x14ac:dyDescent="0.25">
      <c r="A1669" s="1">
        <v>40679</v>
      </c>
      <c r="B1669">
        <v>24.9</v>
      </c>
      <c r="C1669">
        <v>17.600000000000001</v>
      </c>
      <c r="D1669">
        <v>20.8</v>
      </c>
      <c r="E1669">
        <v>77</v>
      </c>
      <c r="F1669">
        <v>33.6</v>
      </c>
      <c r="G1669">
        <v>53.1</v>
      </c>
      <c r="H1669">
        <v>21.2</v>
      </c>
    </row>
    <row r="1670" spans="1:8" x14ac:dyDescent="0.25">
      <c r="A1670" s="1">
        <v>40678</v>
      </c>
      <c r="B1670">
        <v>25.7</v>
      </c>
      <c r="C1670">
        <v>18</v>
      </c>
      <c r="D1670">
        <v>21.5</v>
      </c>
      <c r="E1670">
        <v>88.3</v>
      </c>
      <c r="F1670">
        <v>47.9</v>
      </c>
      <c r="G1670">
        <v>65</v>
      </c>
      <c r="H1670">
        <v>24.1</v>
      </c>
    </row>
    <row r="1671" spans="1:8" x14ac:dyDescent="0.25">
      <c r="A1671" s="1">
        <v>40677</v>
      </c>
      <c r="B1671">
        <v>22.9</v>
      </c>
      <c r="C1671">
        <v>14.9</v>
      </c>
      <c r="D1671">
        <v>19.600000000000001</v>
      </c>
      <c r="E1671">
        <v>91.2</v>
      </c>
      <c r="F1671">
        <v>54.3</v>
      </c>
      <c r="G1671">
        <v>75.599999999999994</v>
      </c>
      <c r="H1671">
        <v>26.6</v>
      </c>
    </row>
    <row r="1672" spans="1:8" x14ac:dyDescent="0.25">
      <c r="A1672" s="1">
        <v>40676</v>
      </c>
      <c r="B1672">
        <v>28.2</v>
      </c>
      <c r="C1672">
        <v>18.2</v>
      </c>
      <c r="D1672">
        <v>22.9</v>
      </c>
      <c r="E1672">
        <v>85.9</v>
      </c>
      <c r="F1672">
        <v>23</v>
      </c>
      <c r="G1672">
        <v>45.6</v>
      </c>
      <c r="H1672">
        <v>23.2</v>
      </c>
    </row>
    <row r="1673" spans="1:8" x14ac:dyDescent="0.25">
      <c r="A1673" s="1">
        <v>40675</v>
      </c>
      <c r="B1673">
        <v>29.4</v>
      </c>
      <c r="C1673">
        <v>18.2</v>
      </c>
      <c r="D1673">
        <v>24</v>
      </c>
      <c r="E1673">
        <v>80.099999999999994</v>
      </c>
      <c r="F1673">
        <v>18.5</v>
      </c>
      <c r="G1673">
        <v>35.1</v>
      </c>
      <c r="H1673">
        <v>22.7</v>
      </c>
    </row>
    <row r="1674" spans="1:8" x14ac:dyDescent="0.25">
      <c r="A1674" s="1">
        <v>40674</v>
      </c>
      <c r="B1674">
        <v>29.5</v>
      </c>
      <c r="C1674">
        <v>20.399999999999999</v>
      </c>
      <c r="D1674">
        <v>24.9</v>
      </c>
      <c r="E1674">
        <v>49.3</v>
      </c>
      <c r="F1674">
        <v>18.2</v>
      </c>
      <c r="G1674">
        <v>28.4</v>
      </c>
      <c r="H1674">
        <v>25.7</v>
      </c>
    </row>
    <row r="1675" spans="1:8" x14ac:dyDescent="0.25">
      <c r="A1675" s="1">
        <v>40673</v>
      </c>
      <c r="B1675">
        <v>28.3</v>
      </c>
      <c r="C1675">
        <v>16.899999999999999</v>
      </c>
      <c r="D1675">
        <v>22.8</v>
      </c>
      <c r="E1675">
        <v>80.7</v>
      </c>
      <c r="F1675">
        <v>34.9</v>
      </c>
      <c r="G1675">
        <v>50.6</v>
      </c>
      <c r="H1675">
        <v>28.3</v>
      </c>
    </row>
    <row r="1676" spans="1:8" x14ac:dyDescent="0.25">
      <c r="A1676" s="1">
        <v>40672</v>
      </c>
      <c r="B1676">
        <v>27.6</v>
      </c>
      <c r="C1676">
        <v>16.600000000000001</v>
      </c>
      <c r="D1676">
        <v>21.9</v>
      </c>
      <c r="E1676">
        <v>81</v>
      </c>
      <c r="F1676">
        <v>34.6</v>
      </c>
      <c r="G1676">
        <v>57</v>
      </c>
      <c r="H1676">
        <v>28.2</v>
      </c>
    </row>
    <row r="1677" spans="1:8" x14ac:dyDescent="0.25">
      <c r="A1677" s="1">
        <v>40671</v>
      </c>
      <c r="B1677">
        <v>24.5</v>
      </c>
      <c r="C1677">
        <v>14.5</v>
      </c>
      <c r="D1677">
        <v>19.399999999999999</v>
      </c>
      <c r="E1677">
        <v>93.8</v>
      </c>
      <c r="F1677">
        <v>40.299999999999997</v>
      </c>
      <c r="G1677">
        <v>66.8</v>
      </c>
      <c r="H1677">
        <v>28</v>
      </c>
    </row>
    <row r="1678" spans="1:8" x14ac:dyDescent="0.25">
      <c r="A1678" s="1">
        <v>40670</v>
      </c>
      <c r="B1678">
        <v>22.5</v>
      </c>
      <c r="C1678">
        <v>15.7</v>
      </c>
      <c r="D1678">
        <v>19.3</v>
      </c>
      <c r="E1678">
        <v>95.5</v>
      </c>
      <c r="F1678">
        <v>53.5</v>
      </c>
      <c r="G1678">
        <v>78.099999999999994</v>
      </c>
      <c r="H1678">
        <v>20.2</v>
      </c>
    </row>
    <row r="1679" spans="1:8" x14ac:dyDescent="0.25">
      <c r="A1679" s="1">
        <v>40669</v>
      </c>
      <c r="B1679">
        <v>29.5</v>
      </c>
      <c r="C1679">
        <v>17.2</v>
      </c>
      <c r="D1679">
        <v>23</v>
      </c>
      <c r="E1679">
        <v>89</v>
      </c>
      <c r="F1679">
        <v>38.200000000000003</v>
      </c>
      <c r="G1679">
        <v>60.5</v>
      </c>
      <c r="H1679">
        <v>22.9</v>
      </c>
    </row>
    <row r="1680" spans="1:8" x14ac:dyDescent="0.25">
      <c r="A1680" s="1">
        <v>40668</v>
      </c>
      <c r="B1680">
        <v>22.1</v>
      </c>
      <c r="C1680">
        <v>14.1</v>
      </c>
      <c r="D1680">
        <v>19.3</v>
      </c>
      <c r="E1680">
        <v>98</v>
      </c>
      <c r="F1680">
        <v>53.6</v>
      </c>
      <c r="G1680">
        <v>77.5</v>
      </c>
      <c r="H1680">
        <v>23.3</v>
      </c>
    </row>
    <row r="1681" spans="1:8" x14ac:dyDescent="0.25">
      <c r="A1681" s="1">
        <v>40667</v>
      </c>
      <c r="B1681">
        <v>21.6</v>
      </c>
      <c r="C1681">
        <v>16.3</v>
      </c>
      <c r="D1681">
        <v>18.8</v>
      </c>
      <c r="E1681">
        <v>99.4</v>
      </c>
      <c r="F1681">
        <v>74.599999999999994</v>
      </c>
      <c r="G1681">
        <v>88.9</v>
      </c>
      <c r="H1681">
        <v>22.7</v>
      </c>
    </row>
    <row r="1682" spans="1:8" x14ac:dyDescent="0.25">
      <c r="A1682" s="1">
        <v>40666</v>
      </c>
      <c r="B1682">
        <v>22.7</v>
      </c>
      <c r="C1682">
        <v>14.6</v>
      </c>
      <c r="D1682">
        <v>18.399999999999999</v>
      </c>
      <c r="E1682">
        <v>98.9</v>
      </c>
      <c r="F1682">
        <v>65.8</v>
      </c>
      <c r="G1682">
        <v>86.4</v>
      </c>
      <c r="H1682">
        <v>20.8</v>
      </c>
    </row>
    <row r="1683" spans="1:8" x14ac:dyDescent="0.25">
      <c r="A1683" s="1">
        <v>40665</v>
      </c>
      <c r="B1683">
        <v>18.399999999999999</v>
      </c>
      <c r="C1683">
        <v>14.9</v>
      </c>
      <c r="D1683">
        <v>16.3</v>
      </c>
      <c r="E1683">
        <v>100</v>
      </c>
      <c r="F1683">
        <v>63.7</v>
      </c>
      <c r="G1683">
        <v>91.8</v>
      </c>
      <c r="H1683">
        <v>3.7</v>
      </c>
    </row>
    <row r="1684" spans="1:8" x14ac:dyDescent="0.25">
      <c r="A1684" s="1">
        <v>40664</v>
      </c>
      <c r="B1684">
        <v>24.9</v>
      </c>
      <c r="C1684">
        <v>14.8</v>
      </c>
      <c r="D1684">
        <v>19.7</v>
      </c>
      <c r="E1684">
        <v>89.9</v>
      </c>
      <c r="F1684">
        <v>40</v>
      </c>
      <c r="G1684">
        <v>62.2</v>
      </c>
      <c r="H1684">
        <v>19.8</v>
      </c>
    </row>
    <row r="1685" spans="1:8" x14ac:dyDescent="0.25">
      <c r="A1685" s="1">
        <v>40663</v>
      </c>
      <c r="B1685">
        <v>21.2</v>
      </c>
      <c r="C1685">
        <v>14.8</v>
      </c>
      <c r="D1685">
        <v>17.8</v>
      </c>
      <c r="E1685">
        <v>90.3</v>
      </c>
      <c r="F1685">
        <v>56.4</v>
      </c>
      <c r="G1685">
        <v>73.5</v>
      </c>
      <c r="H1685">
        <v>22.3</v>
      </c>
    </row>
    <row r="1686" spans="1:8" x14ac:dyDescent="0.25">
      <c r="A1686" s="1">
        <v>40662</v>
      </c>
      <c r="B1686">
        <v>21.1</v>
      </c>
      <c r="C1686">
        <v>16.399999999999999</v>
      </c>
      <c r="D1686">
        <v>18</v>
      </c>
      <c r="E1686">
        <v>91.9</v>
      </c>
      <c r="F1686">
        <v>45.3</v>
      </c>
      <c r="G1686">
        <v>67.900000000000006</v>
      </c>
      <c r="H1686">
        <v>6.8</v>
      </c>
    </row>
    <row r="1687" spans="1:8" x14ac:dyDescent="0.25">
      <c r="A1687" s="1">
        <v>40661</v>
      </c>
      <c r="B1687">
        <v>25.9</v>
      </c>
      <c r="C1687">
        <v>16.5</v>
      </c>
      <c r="D1687">
        <v>20.6</v>
      </c>
      <c r="E1687">
        <v>87.3</v>
      </c>
      <c r="F1687">
        <v>36.1</v>
      </c>
      <c r="G1687">
        <v>56.9</v>
      </c>
      <c r="H1687">
        <v>26.3</v>
      </c>
    </row>
    <row r="1688" spans="1:8" x14ac:dyDescent="0.25">
      <c r="A1688" s="1">
        <v>40660</v>
      </c>
      <c r="B1688">
        <v>24.4</v>
      </c>
      <c r="C1688">
        <v>13.5</v>
      </c>
      <c r="D1688">
        <v>19.5</v>
      </c>
      <c r="E1688">
        <v>98.1</v>
      </c>
      <c r="F1688">
        <v>44</v>
      </c>
      <c r="G1688">
        <v>63.5</v>
      </c>
      <c r="H1688">
        <v>24.4</v>
      </c>
    </row>
    <row r="1689" spans="1:8" x14ac:dyDescent="0.25">
      <c r="A1689" s="1">
        <v>40659</v>
      </c>
      <c r="B1689">
        <v>21.3</v>
      </c>
      <c r="C1689">
        <v>12.4</v>
      </c>
      <c r="D1689">
        <v>17.399999999999999</v>
      </c>
      <c r="E1689">
        <v>96.9</v>
      </c>
      <c r="F1689">
        <v>63.8</v>
      </c>
      <c r="G1689">
        <v>82.4</v>
      </c>
      <c r="H1689">
        <v>21</v>
      </c>
    </row>
    <row r="1690" spans="1:8" x14ac:dyDescent="0.25">
      <c r="A1690" s="1">
        <v>40658</v>
      </c>
      <c r="B1690">
        <v>19.399999999999999</v>
      </c>
      <c r="C1690">
        <v>13.9</v>
      </c>
      <c r="D1690">
        <v>16.5</v>
      </c>
      <c r="E1690">
        <v>98.4</v>
      </c>
      <c r="F1690">
        <v>70.400000000000006</v>
      </c>
      <c r="G1690">
        <v>86.2</v>
      </c>
      <c r="H1690">
        <v>9.5</v>
      </c>
    </row>
    <row r="1691" spans="1:8" x14ac:dyDescent="0.25">
      <c r="A1691" s="1">
        <v>40657</v>
      </c>
      <c r="B1691">
        <v>22.2</v>
      </c>
      <c r="C1691">
        <v>13.6</v>
      </c>
      <c r="D1691">
        <v>16.399999999999999</v>
      </c>
      <c r="E1691">
        <v>98.5</v>
      </c>
      <c r="F1691">
        <v>55.1</v>
      </c>
      <c r="G1691">
        <v>82.8</v>
      </c>
      <c r="H1691">
        <v>9.5</v>
      </c>
    </row>
    <row r="1692" spans="1:8" x14ac:dyDescent="0.25">
      <c r="A1692" s="1">
        <v>40656</v>
      </c>
      <c r="B1692">
        <v>20.399999999999999</v>
      </c>
      <c r="C1692">
        <v>12.3</v>
      </c>
      <c r="D1692">
        <v>16.600000000000001</v>
      </c>
      <c r="E1692">
        <v>91.6</v>
      </c>
      <c r="F1692">
        <v>59.5</v>
      </c>
      <c r="G1692">
        <v>76.8</v>
      </c>
      <c r="H1692">
        <v>24.7</v>
      </c>
    </row>
    <row r="1693" spans="1:8" x14ac:dyDescent="0.25">
      <c r="A1693" s="1">
        <v>40655</v>
      </c>
      <c r="B1693">
        <v>20.5</v>
      </c>
      <c r="C1693">
        <v>14.1</v>
      </c>
      <c r="D1693">
        <v>17.2</v>
      </c>
      <c r="E1693">
        <v>92.4</v>
      </c>
      <c r="F1693">
        <v>41.4</v>
      </c>
      <c r="G1693">
        <v>65.900000000000006</v>
      </c>
      <c r="H1693">
        <v>19.100000000000001</v>
      </c>
    </row>
    <row r="1694" spans="1:8" x14ac:dyDescent="0.25">
      <c r="A1694" s="1">
        <v>40654</v>
      </c>
      <c r="B1694">
        <v>23.3</v>
      </c>
      <c r="C1694">
        <v>14.3</v>
      </c>
      <c r="D1694">
        <v>18.2</v>
      </c>
      <c r="E1694">
        <v>93.1</v>
      </c>
      <c r="F1694">
        <v>46.6</v>
      </c>
      <c r="G1694">
        <v>73.8</v>
      </c>
      <c r="H1694">
        <v>15.6</v>
      </c>
    </row>
    <row r="1695" spans="1:8" x14ac:dyDescent="0.25">
      <c r="A1695" s="1">
        <v>40653</v>
      </c>
      <c r="B1695">
        <v>25</v>
      </c>
      <c r="C1695">
        <v>14.7</v>
      </c>
      <c r="D1695">
        <v>19.5</v>
      </c>
      <c r="E1695">
        <v>84.1</v>
      </c>
      <c r="F1695">
        <v>45.9</v>
      </c>
      <c r="G1695">
        <v>64</v>
      </c>
      <c r="H1695">
        <v>23.5</v>
      </c>
    </row>
    <row r="1696" spans="1:8" x14ac:dyDescent="0.25">
      <c r="A1696" s="1">
        <v>40652</v>
      </c>
      <c r="B1696">
        <v>20.8</v>
      </c>
      <c r="C1696">
        <v>14.3</v>
      </c>
      <c r="D1696">
        <v>17</v>
      </c>
      <c r="E1696">
        <v>86.6</v>
      </c>
      <c r="F1696">
        <v>55.1</v>
      </c>
      <c r="G1696">
        <v>75.099999999999994</v>
      </c>
      <c r="H1696">
        <v>17.399999999999999</v>
      </c>
    </row>
    <row r="1697" spans="1:8" x14ac:dyDescent="0.25">
      <c r="A1697" s="1">
        <v>40651</v>
      </c>
      <c r="B1697">
        <v>23.3</v>
      </c>
      <c r="C1697">
        <v>12.6</v>
      </c>
      <c r="D1697">
        <v>17.600000000000001</v>
      </c>
      <c r="E1697">
        <v>79.5</v>
      </c>
      <c r="F1697">
        <v>38.799999999999997</v>
      </c>
      <c r="G1697">
        <v>58.6</v>
      </c>
      <c r="H1697">
        <v>17.7</v>
      </c>
    </row>
    <row r="1698" spans="1:8" x14ac:dyDescent="0.25">
      <c r="A1698" s="1">
        <v>40650</v>
      </c>
      <c r="B1698">
        <v>22.7</v>
      </c>
      <c r="C1698">
        <v>15.2</v>
      </c>
      <c r="D1698">
        <v>18.600000000000001</v>
      </c>
      <c r="E1698">
        <v>63</v>
      </c>
      <c r="F1698">
        <v>29.3</v>
      </c>
      <c r="G1698">
        <v>45.6</v>
      </c>
      <c r="H1698">
        <v>23.7</v>
      </c>
    </row>
    <row r="1699" spans="1:8" x14ac:dyDescent="0.25">
      <c r="A1699" s="1">
        <v>40649</v>
      </c>
      <c r="B1699">
        <v>22.9</v>
      </c>
      <c r="C1699">
        <v>16.399999999999999</v>
      </c>
      <c r="D1699">
        <v>19.3</v>
      </c>
      <c r="E1699">
        <v>74.2</v>
      </c>
      <c r="F1699">
        <v>34.5</v>
      </c>
      <c r="G1699">
        <v>50.7</v>
      </c>
      <c r="H1699">
        <v>23.9</v>
      </c>
    </row>
    <row r="1700" spans="1:8" x14ac:dyDescent="0.25">
      <c r="A1700" s="1">
        <v>40648</v>
      </c>
      <c r="B1700">
        <v>24.7</v>
      </c>
      <c r="C1700">
        <v>15.3</v>
      </c>
      <c r="D1700">
        <v>19.7</v>
      </c>
      <c r="E1700">
        <v>87.7</v>
      </c>
      <c r="F1700">
        <v>48.4</v>
      </c>
      <c r="G1700">
        <v>64.7</v>
      </c>
      <c r="H1700">
        <v>23.3</v>
      </c>
    </row>
    <row r="1701" spans="1:8" x14ac:dyDescent="0.25">
      <c r="A1701" s="1">
        <v>40647</v>
      </c>
      <c r="B1701">
        <v>23.9</v>
      </c>
      <c r="C1701">
        <v>16.100000000000001</v>
      </c>
      <c r="D1701">
        <v>19.8</v>
      </c>
      <c r="E1701">
        <v>91.9</v>
      </c>
      <c r="F1701">
        <v>30.3</v>
      </c>
      <c r="G1701">
        <v>54.7</v>
      </c>
      <c r="H1701">
        <v>23.7</v>
      </c>
    </row>
    <row r="1702" spans="1:8" x14ac:dyDescent="0.25">
      <c r="A1702" s="1">
        <v>40646</v>
      </c>
      <c r="B1702">
        <v>24.8</v>
      </c>
      <c r="C1702">
        <v>12.4</v>
      </c>
      <c r="D1702">
        <v>19.600000000000001</v>
      </c>
      <c r="E1702">
        <v>75.8</v>
      </c>
      <c r="F1702">
        <v>34.299999999999997</v>
      </c>
      <c r="G1702">
        <v>54.8</v>
      </c>
      <c r="H1702">
        <v>24.3</v>
      </c>
    </row>
    <row r="1703" spans="1:8" x14ac:dyDescent="0.25">
      <c r="A1703" s="1">
        <v>40645</v>
      </c>
      <c r="B1703">
        <v>24.7</v>
      </c>
      <c r="C1703">
        <v>13.7</v>
      </c>
      <c r="D1703">
        <v>18.899999999999999</v>
      </c>
      <c r="E1703">
        <v>84.8</v>
      </c>
      <c r="F1703">
        <v>41.1</v>
      </c>
      <c r="G1703">
        <v>64</v>
      </c>
      <c r="H1703">
        <v>23.2</v>
      </c>
    </row>
    <row r="1704" spans="1:8" x14ac:dyDescent="0.25">
      <c r="A1704" s="1">
        <v>40644</v>
      </c>
      <c r="B1704">
        <v>25.1</v>
      </c>
      <c r="C1704">
        <v>14.9</v>
      </c>
      <c r="D1704">
        <v>19.600000000000001</v>
      </c>
      <c r="E1704">
        <v>92.5</v>
      </c>
      <c r="F1704">
        <v>39.700000000000003</v>
      </c>
      <c r="G1704">
        <v>67.900000000000006</v>
      </c>
      <c r="H1704">
        <v>19.100000000000001</v>
      </c>
    </row>
    <row r="1705" spans="1:8" x14ac:dyDescent="0.25">
      <c r="A1705" s="1">
        <v>40643</v>
      </c>
      <c r="B1705">
        <v>22</v>
      </c>
      <c r="C1705">
        <v>14.9</v>
      </c>
      <c r="D1705">
        <v>18.100000000000001</v>
      </c>
      <c r="E1705">
        <v>100</v>
      </c>
      <c r="F1705">
        <v>67.8</v>
      </c>
      <c r="G1705">
        <v>87.8</v>
      </c>
      <c r="H1705">
        <v>21.3</v>
      </c>
    </row>
    <row r="1706" spans="1:8" x14ac:dyDescent="0.25">
      <c r="A1706" s="1">
        <v>40642</v>
      </c>
      <c r="B1706">
        <v>25.4</v>
      </c>
      <c r="C1706">
        <v>10.7</v>
      </c>
      <c r="D1706">
        <v>17.8</v>
      </c>
      <c r="E1706">
        <v>95</v>
      </c>
      <c r="F1706">
        <v>42.6</v>
      </c>
      <c r="G1706">
        <v>76.8</v>
      </c>
      <c r="H1706">
        <v>22.5</v>
      </c>
    </row>
    <row r="1707" spans="1:8" x14ac:dyDescent="0.25">
      <c r="A1707" s="1">
        <v>40641</v>
      </c>
      <c r="B1707">
        <v>22.5</v>
      </c>
      <c r="C1707">
        <v>13.9</v>
      </c>
      <c r="D1707">
        <v>18</v>
      </c>
      <c r="E1707">
        <v>90.3</v>
      </c>
      <c r="F1707">
        <v>24.3</v>
      </c>
      <c r="G1707">
        <v>58.5</v>
      </c>
      <c r="H1707">
        <v>22.6</v>
      </c>
    </row>
    <row r="1708" spans="1:8" x14ac:dyDescent="0.25">
      <c r="A1708" s="1">
        <v>40640</v>
      </c>
      <c r="B1708">
        <v>29.7</v>
      </c>
      <c r="C1708">
        <v>17.7</v>
      </c>
      <c r="D1708">
        <v>24</v>
      </c>
      <c r="E1708">
        <v>69.400000000000006</v>
      </c>
      <c r="F1708">
        <v>9.8000000000000007</v>
      </c>
      <c r="G1708">
        <v>19.600000000000001</v>
      </c>
      <c r="H1708">
        <v>22</v>
      </c>
    </row>
    <row r="1709" spans="1:8" x14ac:dyDescent="0.25">
      <c r="A1709" s="1">
        <v>40639</v>
      </c>
      <c r="B1709">
        <v>28.6</v>
      </c>
      <c r="C1709">
        <v>21.2</v>
      </c>
      <c r="D1709">
        <v>24</v>
      </c>
      <c r="E1709">
        <v>44.3</v>
      </c>
      <c r="F1709">
        <v>19.5</v>
      </c>
      <c r="G1709">
        <v>30.6</v>
      </c>
      <c r="H1709">
        <v>17.3</v>
      </c>
    </row>
    <row r="1710" spans="1:8" x14ac:dyDescent="0.25">
      <c r="A1710" s="1">
        <v>40638</v>
      </c>
      <c r="B1710">
        <v>24.8</v>
      </c>
      <c r="C1710">
        <v>16.7</v>
      </c>
      <c r="D1710">
        <v>22</v>
      </c>
      <c r="E1710">
        <v>63.9</v>
      </c>
      <c r="F1710">
        <v>27.4</v>
      </c>
      <c r="G1710">
        <v>36.4</v>
      </c>
      <c r="H1710">
        <v>10.5</v>
      </c>
    </row>
    <row r="1711" spans="1:8" x14ac:dyDescent="0.25">
      <c r="A1711" s="1">
        <v>40637</v>
      </c>
      <c r="B1711">
        <v>22.9</v>
      </c>
      <c r="C1711">
        <v>16.2</v>
      </c>
      <c r="D1711">
        <v>19.8</v>
      </c>
      <c r="E1711">
        <v>88.9</v>
      </c>
      <c r="F1711">
        <v>29.3</v>
      </c>
      <c r="G1711">
        <v>63.3</v>
      </c>
      <c r="H1711">
        <v>19.3</v>
      </c>
    </row>
    <row r="1712" spans="1:8" x14ac:dyDescent="0.25">
      <c r="A1712" s="1">
        <v>40636</v>
      </c>
      <c r="B1712">
        <v>21.7</v>
      </c>
      <c r="C1712">
        <v>15.4</v>
      </c>
      <c r="D1712">
        <v>18.7</v>
      </c>
      <c r="E1712">
        <v>93.1</v>
      </c>
      <c r="F1712">
        <v>53.4</v>
      </c>
      <c r="G1712">
        <v>75.2</v>
      </c>
      <c r="H1712">
        <v>10.199999999999999</v>
      </c>
    </row>
    <row r="1713" spans="1:8" x14ac:dyDescent="0.25">
      <c r="A1713" s="1">
        <v>40635</v>
      </c>
      <c r="B1713">
        <v>21.4</v>
      </c>
      <c r="C1713">
        <v>16.3</v>
      </c>
      <c r="D1713">
        <v>18.7</v>
      </c>
      <c r="E1713">
        <v>88.2</v>
      </c>
      <c r="F1713">
        <v>40</v>
      </c>
      <c r="G1713">
        <v>60.4</v>
      </c>
      <c r="H1713">
        <v>18.899999999999999</v>
      </c>
    </row>
    <row r="1714" spans="1:8" x14ac:dyDescent="0.25">
      <c r="A1714" s="1">
        <v>40634</v>
      </c>
      <c r="B1714">
        <v>26.3</v>
      </c>
      <c r="C1714">
        <v>13.6</v>
      </c>
      <c r="D1714">
        <v>20.6</v>
      </c>
      <c r="E1714">
        <v>74.7</v>
      </c>
      <c r="F1714">
        <v>25.5</v>
      </c>
      <c r="G1714">
        <v>44.3</v>
      </c>
      <c r="H1714">
        <v>22.7</v>
      </c>
    </row>
    <row r="1715" spans="1:8" x14ac:dyDescent="0.25">
      <c r="A1715" s="1">
        <v>40482</v>
      </c>
      <c r="B1715">
        <v>21.7</v>
      </c>
      <c r="C1715">
        <v>15.7</v>
      </c>
      <c r="D1715">
        <v>18.7</v>
      </c>
      <c r="E1715">
        <v>98.6</v>
      </c>
      <c r="F1715">
        <v>41.5</v>
      </c>
      <c r="G1715">
        <v>68.400000000000006</v>
      </c>
      <c r="H1715">
        <v>11.4</v>
      </c>
    </row>
    <row r="1716" spans="1:8" x14ac:dyDescent="0.25">
      <c r="A1716" s="1">
        <v>40481</v>
      </c>
      <c r="B1716">
        <v>20.8</v>
      </c>
      <c r="C1716">
        <v>17.8</v>
      </c>
      <c r="D1716">
        <v>18.8</v>
      </c>
      <c r="E1716">
        <v>92.2</v>
      </c>
      <c r="F1716">
        <v>60.6</v>
      </c>
      <c r="G1716">
        <v>75.8</v>
      </c>
      <c r="H1716">
        <v>6.9</v>
      </c>
    </row>
    <row r="1717" spans="1:8" x14ac:dyDescent="0.25">
      <c r="A1717" s="1">
        <v>40480</v>
      </c>
      <c r="B1717">
        <v>20.7</v>
      </c>
      <c r="C1717">
        <v>11.3</v>
      </c>
      <c r="D1717">
        <v>17</v>
      </c>
      <c r="E1717">
        <v>92.6</v>
      </c>
      <c r="F1717">
        <v>35.9</v>
      </c>
      <c r="G1717">
        <v>64.2</v>
      </c>
      <c r="H1717">
        <v>13.6</v>
      </c>
    </row>
    <row r="1718" spans="1:8" x14ac:dyDescent="0.25">
      <c r="A1718" s="1">
        <v>40479</v>
      </c>
      <c r="B1718">
        <v>21.1</v>
      </c>
      <c r="C1718">
        <v>11.3</v>
      </c>
      <c r="D1718">
        <v>15.9</v>
      </c>
      <c r="E1718">
        <v>88.9</v>
      </c>
      <c r="F1718">
        <v>31.4</v>
      </c>
      <c r="G1718">
        <v>58</v>
      </c>
      <c r="H1718">
        <v>12.3</v>
      </c>
    </row>
    <row r="1719" spans="1:8" x14ac:dyDescent="0.25">
      <c r="A1719" s="1">
        <v>40478</v>
      </c>
      <c r="B1719">
        <v>20.9</v>
      </c>
      <c r="C1719">
        <v>12.1</v>
      </c>
      <c r="D1719">
        <v>16.5</v>
      </c>
      <c r="E1719">
        <v>86.8</v>
      </c>
      <c r="F1719">
        <v>32.6</v>
      </c>
      <c r="G1719">
        <v>64.2</v>
      </c>
      <c r="H1719">
        <v>16.100000000000001</v>
      </c>
    </row>
    <row r="1720" spans="1:8" x14ac:dyDescent="0.25">
      <c r="A1720" s="1">
        <v>40477</v>
      </c>
      <c r="B1720">
        <v>21.5</v>
      </c>
      <c r="C1720">
        <v>11.3</v>
      </c>
      <c r="D1720">
        <v>17.899999999999999</v>
      </c>
      <c r="E1720">
        <v>72.8</v>
      </c>
      <c r="F1720">
        <v>29.3</v>
      </c>
      <c r="G1720">
        <v>51.6</v>
      </c>
      <c r="H1720">
        <v>16.100000000000001</v>
      </c>
    </row>
    <row r="1721" spans="1:8" x14ac:dyDescent="0.25">
      <c r="A1721" s="1">
        <v>40476</v>
      </c>
      <c r="B1721">
        <v>24.3</v>
      </c>
      <c r="C1721">
        <v>11.7</v>
      </c>
      <c r="D1721">
        <v>18.600000000000001</v>
      </c>
      <c r="E1721">
        <v>99.6</v>
      </c>
      <c r="F1721">
        <v>34.799999999999997</v>
      </c>
      <c r="G1721">
        <v>75.099999999999994</v>
      </c>
      <c r="H1721">
        <v>15.4</v>
      </c>
    </row>
    <row r="1722" spans="1:8" x14ac:dyDescent="0.25">
      <c r="A1722" s="1">
        <v>40475</v>
      </c>
      <c r="B1722">
        <v>22.3</v>
      </c>
      <c r="C1722">
        <v>15.4</v>
      </c>
      <c r="D1722">
        <v>18.7</v>
      </c>
      <c r="E1722">
        <v>97.1</v>
      </c>
      <c r="F1722">
        <v>64.7</v>
      </c>
      <c r="G1722">
        <v>81.400000000000006</v>
      </c>
      <c r="H1722">
        <v>15.4</v>
      </c>
    </row>
    <row r="1723" spans="1:8" x14ac:dyDescent="0.25">
      <c r="A1723" s="1">
        <v>40474</v>
      </c>
      <c r="B1723">
        <v>21.7</v>
      </c>
      <c r="C1723">
        <v>15.6</v>
      </c>
      <c r="D1723">
        <v>18.899999999999999</v>
      </c>
      <c r="E1723">
        <v>91.3</v>
      </c>
      <c r="F1723">
        <v>65.900000000000006</v>
      </c>
      <c r="G1723">
        <v>81.2</v>
      </c>
      <c r="H1723">
        <v>9.6999999999999993</v>
      </c>
    </row>
    <row r="1724" spans="1:8" x14ac:dyDescent="0.25">
      <c r="A1724" s="1">
        <v>40473</v>
      </c>
      <c r="B1724">
        <v>24.1</v>
      </c>
      <c r="C1724">
        <v>15.3</v>
      </c>
      <c r="D1724">
        <v>19</v>
      </c>
      <c r="E1724">
        <v>86</v>
      </c>
      <c r="F1724">
        <v>47.1</v>
      </c>
      <c r="G1724">
        <v>66.599999999999994</v>
      </c>
      <c r="H1724">
        <v>14.8</v>
      </c>
    </row>
    <row r="1725" spans="1:8" x14ac:dyDescent="0.25">
      <c r="A1725" s="1">
        <v>40472</v>
      </c>
      <c r="B1725">
        <v>24.3</v>
      </c>
      <c r="C1725">
        <v>14.5</v>
      </c>
      <c r="D1725">
        <v>18.8</v>
      </c>
      <c r="E1725">
        <v>73</v>
      </c>
      <c r="F1725">
        <v>43.6</v>
      </c>
      <c r="G1725">
        <v>62.3</v>
      </c>
      <c r="H1725">
        <v>16.7</v>
      </c>
    </row>
    <row r="1726" spans="1:8" x14ac:dyDescent="0.25">
      <c r="A1726" s="1">
        <v>40471</v>
      </c>
      <c r="B1726">
        <v>21.9</v>
      </c>
      <c r="C1726">
        <v>12.9</v>
      </c>
      <c r="D1726">
        <v>17.2</v>
      </c>
      <c r="E1726">
        <v>80.599999999999994</v>
      </c>
      <c r="F1726">
        <v>41.7</v>
      </c>
      <c r="G1726">
        <v>64.5</v>
      </c>
      <c r="H1726">
        <v>16.5</v>
      </c>
    </row>
    <row r="1727" spans="1:8" x14ac:dyDescent="0.25">
      <c r="A1727" s="1">
        <v>40470</v>
      </c>
      <c r="B1727">
        <v>21.7</v>
      </c>
      <c r="C1727">
        <v>14</v>
      </c>
      <c r="D1727">
        <v>17.600000000000001</v>
      </c>
      <c r="E1727">
        <v>78.099999999999994</v>
      </c>
      <c r="F1727">
        <v>33.299999999999997</v>
      </c>
      <c r="G1727">
        <v>61.1</v>
      </c>
      <c r="H1727">
        <v>16.600000000000001</v>
      </c>
    </row>
    <row r="1728" spans="1:8" x14ac:dyDescent="0.25">
      <c r="A1728" s="1">
        <v>40469</v>
      </c>
      <c r="B1728">
        <v>22.1</v>
      </c>
      <c r="C1728">
        <v>15.3</v>
      </c>
      <c r="D1728">
        <v>18.5</v>
      </c>
      <c r="E1728">
        <v>78.8</v>
      </c>
      <c r="F1728">
        <v>30.2</v>
      </c>
      <c r="G1728">
        <v>54.6</v>
      </c>
      <c r="H1728">
        <v>17.2</v>
      </c>
    </row>
    <row r="1729" spans="1:8" x14ac:dyDescent="0.25">
      <c r="A1729" s="1">
        <v>40468</v>
      </c>
      <c r="B1729">
        <v>24.3</v>
      </c>
      <c r="C1729">
        <v>16</v>
      </c>
      <c r="D1729">
        <v>19.5</v>
      </c>
      <c r="E1729">
        <v>93.1</v>
      </c>
      <c r="F1729">
        <v>55.4</v>
      </c>
      <c r="G1729">
        <v>76.2</v>
      </c>
      <c r="H1729">
        <v>16</v>
      </c>
    </row>
    <row r="1730" spans="1:8" x14ac:dyDescent="0.25">
      <c r="A1730" s="1">
        <v>40467</v>
      </c>
      <c r="B1730">
        <v>23.1</v>
      </c>
      <c r="C1730">
        <v>16.399999999999999</v>
      </c>
      <c r="D1730">
        <v>19.399999999999999</v>
      </c>
      <c r="E1730">
        <v>94.1</v>
      </c>
      <c r="F1730">
        <v>59.2</v>
      </c>
      <c r="G1730">
        <v>79.099999999999994</v>
      </c>
      <c r="H1730">
        <v>14.8</v>
      </c>
    </row>
    <row r="1731" spans="1:8" x14ac:dyDescent="0.25">
      <c r="A1731" s="1">
        <v>40466</v>
      </c>
      <c r="B1731">
        <v>22.5</v>
      </c>
      <c r="C1731">
        <v>14.1</v>
      </c>
      <c r="D1731">
        <v>18.8</v>
      </c>
      <c r="E1731">
        <v>92.3</v>
      </c>
      <c r="F1731">
        <v>67.5</v>
      </c>
      <c r="G1731">
        <v>83.3</v>
      </c>
      <c r="H1731">
        <v>16.7</v>
      </c>
    </row>
    <row r="1732" spans="1:8" x14ac:dyDescent="0.25">
      <c r="A1732" s="1">
        <v>40465</v>
      </c>
      <c r="B1732">
        <v>23.6</v>
      </c>
      <c r="C1732">
        <v>15.6</v>
      </c>
      <c r="D1732">
        <v>19.899999999999999</v>
      </c>
      <c r="E1732">
        <v>94.1</v>
      </c>
      <c r="F1732">
        <v>56.9</v>
      </c>
      <c r="G1732">
        <v>82.1</v>
      </c>
      <c r="H1732">
        <v>17.7</v>
      </c>
    </row>
    <row r="1733" spans="1:8" x14ac:dyDescent="0.25">
      <c r="A1733" s="1">
        <v>40464</v>
      </c>
      <c r="B1733">
        <v>23</v>
      </c>
      <c r="C1733">
        <v>16.899999999999999</v>
      </c>
      <c r="D1733">
        <v>19.899999999999999</v>
      </c>
      <c r="E1733">
        <v>94.5</v>
      </c>
      <c r="F1733">
        <v>60.8</v>
      </c>
      <c r="G1733">
        <v>83.9</v>
      </c>
      <c r="H1733">
        <v>16.7</v>
      </c>
    </row>
    <row r="1734" spans="1:8" x14ac:dyDescent="0.25">
      <c r="A1734" s="1">
        <v>40463</v>
      </c>
      <c r="B1734">
        <v>23.5</v>
      </c>
      <c r="C1734">
        <v>14.8</v>
      </c>
      <c r="D1734">
        <v>19.2</v>
      </c>
      <c r="E1734">
        <v>90.4</v>
      </c>
      <c r="F1734">
        <v>58.2</v>
      </c>
      <c r="G1734">
        <v>71.900000000000006</v>
      </c>
      <c r="H1734">
        <v>17</v>
      </c>
    </row>
    <row r="1735" spans="1:8" x14ac:dyDescent="0.25">
      <c r="A1735" s="1">
        <v>40462</v>
      </c>
      <c r="B1735">
        <v>22.5</v>
      </c>
      <c r="C1735">
        <v>15.4</v>
      </c>
      <c r="D1735">
        <v>19.100000000000001</v>
      </c>
      <c r="E1735">
        <v>95.1</v>
      </c>
      <c r="F1735">
        <v>43</v>
      </c>
      <c r="G1735">
        <v>71.400000000000006</v>
      </c>
      <c r="H1735">
        <v>16.600000000000001</v>
      </c>
    </row>
    <row r="1736" spans="1:8" x14ac:dyDescent="0.25">
      <c r="A1736" s="1">
        <v>40461</v>
      </c>
      <c r="B1736">
        <v>22.6</v>
      </c>
      <c r="C1736">
        <v>17.7</v>
      </c>
      <c r="D1736">
        <v>19.7</v>
      </c>
      <c r="E1736">
        <v>91.4</v>
      </c>
      <c r="F1736">
        <v>51.3</v>
      </c>
      <c r="G1736">
        <v>75.2</v>
      </c>
      <c r="H1736">
        <v>16.2</v>
      </c>
    </row>
    <row r="1737" spans="1:8" x14ac:dyDescent="0.25">
      <c r="A1737" s="1">
        <v>40460</v>
      </c>
      <c r="B1737">
        <v>25.6</v>
      </c>
      <c r="C1737">
        <v>18.3</v>
      </c>
      <c r="D1737">
        <v>21.6</v>
      </c>
      <c r="E1737">
        <v>99.2</v>
      </c>
      <c r="F1737">
        <v>61.4</v>
      </c>
      <c r="G1737">
        <v>81.900000000000006</v>
      </c>
      <c r="H1737">
        <v>11</v>
      </c>
    </row>
    <row r="1738" spans="1:8" x14ac:dyDescent="0.25">
      <c r="A1738" s="1">
        <v>40459</v>
      </c>
      <c r="B1738">
        <v>25.7</v>
      </c>
      <c r="C1738">
        <v>18.5</v>
      </c>
      <c r="D1738">
        <v>22</v>
      </c>
      <c r="E1738">
        <v>92.2</v>
      </c>
      <c r="F1738">
        <v>70.2</v>
      </c>
      <c r="G1738">
        <v>81.400000000000006</v>
      </c>
      <c r="H1738">
        <v>16</v>
      </c>
    </row>
    <row r="1739" spans="1:8" x14ac:dyDescent="0.25">
      <c r="A1739" s="1">
        <v>40458</v>
      </c>
      <c r="B1739">
        <v>26.2</v>
      </c>
      <c r="C1739">
        <v>19.100000000000001</v>
      </c>
      <c r="D1739">
        <v>22.7</v>
      </c>
      <c r="E1739">
        <v>83.6</v>
      </c>
      <c r="F1739">
        <v>53.6</v>
      </c>
      <c r="G1739">
        <v>70.900000000000006</v>
      </c>
      <c r="H1739">
        <v>9.5</v>
      </c>
    </row>
    <row r="1740" spans="1:8" x14ac:dyDescent="0.25">
      <c r="A1740" s="1">
        <v>40457</v>
      </c>
      <c r="B1740">
        <v>25.9</v>
      </c>
      <c r="C1740">
        <v>19.399999999999999</v>
      </c>
      <c r="D1740">
        <v>22.5</v>
      </c>
      <c r="E1740">
        <v>78.8</v>
      </c>
      <c r="F1740">
        <v>39.700000000000003</v>
      </c>
      <c r="G1740">
        <v>57.3</v>
      </c>
      <c r="H1740">
        <v>18.7</v>
      </c>
    </row>
    <row r="1741" spans="1:8" x14ac:dyDescent="0.25">
      <c r="A1741" s="1">
        <v>40456</v>
      </c>
      <c r="B1741">
        <v>25.5</v>
      </c>
      <c r="C1741">
        <v>16.2</v>
      </c>
      <c r="D1741">
        <v>21.3</v>
      </c>
      <c r="E1741">
        <v>84</v>
      </c>
      <c r="F1741">
        <v>38</v>
      </c>
      <c r="G1741">
        <v>54.6</v>
      </c>
      <c r="H1741">
        <v>19.100000000000001</v>
      </c>
    </row>
    <row r="1742" spans="1:8" x14ac:dyDescent="0.25">
      <c r="A1742" s="1">
        <v>40455</v>
      </c>
      <c r="B1742">
        <v>23.7</v>
      </c>
      <c r="C1742">
        <v>16.399999999999999</v>
      </c>
      <c r="D1742">
        <v>20.5</v>
      </c>
      <c r="E1742">
        <v>89.2</v>
      </c>
      <c r="F1742">
        <v>51.1</v>
      </c>
      <c r="G1742">
        <v>73.3</v>
      </c>
      <c r="H1742">
        <v>12.4</v>
      </c>
    </row>
    <row r="1743" spans="1:8" x14ac:dyDescent="0.25">
      <c r="A1743" s="1">
        <v>40454</v>
      </c>
      <c r="B1743">
        <v>27.7</v>
      </c>
      <c r="C1743">
        <v>17.2</v>
      </c>
      <c r="D1743">
        <v>21.8</v>
      </c>
      <c r="E1743">
        <v>83</v>
      </c>
      <c r="F1743">
        <v>41.5</v>
      </c>
      <c r="G1743">
        <v>69.900000000000006</v>
      </c>
      <c r="H1743">
        <v>15.7</v>
      </c>
    </row>
    <row r="1744" spans="1:8" x14ac:dyDescent="0.25">
      <c r="A1744" s="1">
        <v>40453</v>
      </c>
      <c r="B1744">
        <v>27</v>
      </c>
      <c r="C1744">
        <v>18</v>
      </c>
      <c r="D1744">
        <v>22</v>
      </c>
      <c r="E1744">
        <v>85.2</v>
      </c>
      <c r="F1744">
        <v>49</v>
      </c>
      <c r="G1744">
        <v>70.8</v>
      </c>
      <c r="H1744">
        <v>18.899999999999999</v>
      </c>
    </row>
    <row r="1745" spans="1:8" x14ac:dyDescent="0.25">
      <c r="A1745" s="1">
        <v>40452</v>
      </c>
      <c r="B1745">
        <v>25.1</v>
      </c>
      <c r="C1745">
        <v>15.5</v>
      </c>
      <c r="D1745">
        <v>21</v>
      </c>
      <c r="E1745">
        <v>84.3</v>
      </c>
      <c r="F1745">
        <v>44.2</v>
      </c>
      <c r="G1745">
        <v>66.5</v>
      </c>
      <c r="H1745">
        <v>20.100000000000001</v>
      </c>
    </row>
    <row r="1746" spans="1:8" x14ac:dyDescent="0.25">
      <c r="A1746" s="1">
        <v>40451</v>
      </c>
      <c r="B1746">
        <v>28</v>
      </c>
      <c r="C1746">
        <v>17.8</v>
      </c>
      <c r="D1746">
        <v>22.5</v>
      </c>
      <c r="E1746">
        <v>79.400000000000006</v>
      </c>
      <c r="F1746">
        <v>33</v>
      </c>
      <c r="G1746">
        <v>58.6</v>
      </c>
      <c r="H1746">
        <v>20.399999999999999</v>
      </c>
    </row>
    <row r="1747" spans="1:8" x14ac:dyDescent="0.25">
      <c r="A1747" s="1">
        <v>40450</v>
      </c>
      <c r="B1747">
        <v>26.4</v>
      </c>
      <c r="C1747">
        <v>16.8</v>
      </c>
      <c r="D1747">
        <v>21.4</v>
      </c>
      <c r="E1747">
        <v>79.099999999999994</v>
      </c>
      <c r="F1747">
        <v>48.9</v>
      </c>
      <c r="G1747">
        <v>64.900000000000006</v>
      </c>
      <c r="H1747">
        <v>20.100000000000001</v>
      </c>
    </row>
    <row r="1748" spans="1:8" x14ac:dyDescent="0.25">
      <c r="A1748" s="1">
        <v>40449</v>
      </c>
      <c r="B1748">
        <v>26.6</v>
      </c>
      <c r="C1748">
        <v>17.5</v>
      </c>
      <c r="D1748">
        <v>21.9</v>
      </c>
      <c r="E1748">
        <v>77.2</v>
      </c>
      <c r="F1748">
        <v>44.1</v>
      </c>
      <c r="G1748">
        <v>60.3</v>
      </c>
      <c r="H1748">
        <v>18</v>
      </c>
    </row>
    <row r="1749" spans="1:8" x14ac:dyDescent="0.25">
      <c r="A1749" s="1">
        <v>40448</v>
      </c>
      <c r="B1749">
        <v>25.8</v>
      </c>
      <c r="C1749">
        <v>18.100000000000001</v>
      </c>
      <c r="D1749">
        <v>21.7</v>
      </c>
      <c r="E1749">
        <v>75.900000000000006</v>
      </c>
      <c r="F1749">
        <v>48.2</v>
      </c>
      <c r="G1749">
        <v>65.8</v>
      </c>
      <c r="H1749">
        <v>20.399999999999999</v>
      </c>
    </row>
    <row r="1750" spans="1:8" x14ac:dyDescent="0.25">
      <c r="A1750" s="1">
        <v>40447</v>
      </c>
      <c r="B1750">
        <v>25.7</v>
      </c>
      <c r="C1750">
        <v>20.5</v>
      </c>
      <c r="D1750">
        <v>22.8</v>
      </c>
      <c r="E1750">
        <v>76.8</v>
      </c>
      <c r="F1750">
        <v>50.3</v>
      </c>
      <c r="G1750">
        <v>65</v>
      </c>
      <c r="H1750">
        <v>14.1</v>
      </c>
    </row>
    <row r="1751" spans="1:8" x14ac:dyDescent="0.25">
      <c r="A1751" s="1">
        <v>40446</v>
      </c>
      <c r="B1751">
        <v>29.8</v>
      </c>
      <c r="C1751">
        <v>19</v>
      </c>
      <c r="D1751">
        <v>24</v>
      </c>
      <c r="E1751">
        <v>80.8</v>
      </c>
      <c r="F1751">
        <v>32</v>
      </c>
      <c r="G1751">
        <v>66.8</v>
      </c>
      <c r="H1751">
        <v>21</v>
      </c>
    </row>
    <row r="1752" spans="1:8" x14ac:dyDescent="0.25">
      <c r="A1752" s="1">
        <v>40445</v>
      </c>
      <c r="B1752">
        <v>28.8</v>
      </c>
      <c r="C1752">
        <v>20</v>
      </c>
      <c r="D1752">
        <v>24.5</v>
      </c>
      <c r="E1752">
        <v>83.2</v>
      </c>
      <c r="F1752">
        <v>39.299999999999997</v>
      </c>
      <c r="G1752">
        <v>65.7</v>
      </c>
      <c r="H1752">
        <v>21.2</v>
      </c>
    </row>
    <row r="1753" spans="1:8" x14ac:dyDescent="0.25">
      <c r="A1753" s="1">
        <v>40444</v>
      </c>
      <c r="B1753">
        <v>27.1</v>
      </c>
      <c r="C1753">
        <v>23</v>
      </c>
      <c r="D1753">
        <v>24.3</v>
      </c>
      <c r="E1753">
        <v>79.900000000000006</v>
      </c>
      <c r="F1753">
        <v>62.5</v>
      </c>
      <c r="G1753">
        <v>72.8</v>
      </c>
      <c r="H1753">
        <v>9.8000000000000007</v>
      </c>
    </row>
    <row r="1754" spans="1:8" x14ac:dyDescent="0.25">
      <c r="A1754" s="1">
        <v>40443</v>
      </c>
      <c r="B1754">
        <v>30.6</v>
      </c>
      <c r="C1754">
        <v>21.9</v>
      </c>
      <c r="D1754">
        <v>25.2</v>
      </c>
      <c r="E1754">
        <v>78.400000000000006</v>
      </c>
      <c r="F1754">
        <v>45.8</v>
      </c>
      <c r="G1754">
        <v>64.2</v>
      </c>
      <c r="H1754">
        <v>19</v>
      </c>
    </row>
    <row r="1755" spans="1:8" x14ac:dyDescent="0.25">
      <c r="A1755" s="1">
        <v>40442</v>
      </c>
      <c r="B1755">
        <v>27.4</v>
      </c>
      <c r="C1755">
        <v>21.6</v>
      </c>
      <c r="D1755">
        <v>24.3</v>
      </c>
      <c r="E1755">
        <v>80.5</v>
      </c>
      <c r="F1755">
        <v>51.5</v>
      </c>
      <c r="G1755">
        <v>68.8</v>
      </c>
      <c r="H1755">
        <v>21.2</v>
      </c>
    </row>
    <row r="1756" spans="1:8" x14ac:dyDescent="0.25">
      <c r="A1756" s="1">
        <v>40441</v>
      </c>
      <c r="B1756">
        <v>29.8</v>
      </c>
      <c r="C1756">
        <v>23.3</v>
      </c>
      <c r="D1756">
        <v>25.3</v>
      </c>
      <c r="E1756">
        <v>73.400000000000006</v>
      </c>
      <c r="F1756">
        <v>51.6</v>
      </c>
      <c r="G1756">
        <v>65</v>
      </c>
      <c r="H1756">
        <v>16.7</v>
      </c>
    </row>
    <row r="1757" spans="1:8" x14ac:dyDescent="0.25">
      <c r="A1757" s="1">
        <v>40440</v>
      </c>
      <c r="B1757">
        <v>32</v>
      </c>
      <c r="C1757">
        <v>20.6</v>
      </c>
      <c r="D1757">
        <v>25.7</v>
      </c>
      <c r="E1757">
        <v>80</v>
      </c>
      <c r="F1757">
        <v>34.5</v>
      </c>
      <c r="G1757">
        <v>55.1</v>
      </c>
      <c r="H1757">
        <v>20.7</v>
      </c>
    </row>
    <row r="1758" spans="1:8" x14ac:dyDescent="0.25">
      <c r="A1758" s="1">
        <v>40439</v>
      </c>
      <c r="B1758">
        <v>26.3</v>
      </c>
      <c r="C1758">
        <v>17.7</v>
      </c>
      <c r="D1758">
        <v>22.8</v>
      </c>
      <c r="E1758">
        <v>81.2</v>
      </c>
      <c r="F1758">
        <v>57.8</v>
      </c>
      <c r="G1758">
        <v>71.900000000000006</v>
      </c>
      <c r="H1758">
        <v>22.1</v>
      </c>
    </row>
    <row r="1759" spans="1:8" x14ac:dyDescent="0.25">
      <c r="A1759" s="1">
        <v>40438</v>
      </c>
      <c r="B1759">
        <v>28.4</v>
      </c>
      <c r="C1759">
        <v>21.9</v>
      </c>
      <c r="D1759">
        <v>24.6</v>
      </c>
      <c r="E1759">
        <v>83.7</v>
      </c>
      <c r="F1759">
        <v>49</v>
      </c>
      <c r="G1759">
        <v>63.3</v>
      </c>
      <c r="H1759">
        <v>17.600000000000001</v>
      </c>
    </row>
    <row r="1760" spans="1:8" x14ac:dyDescent="0.25">
      <c r="A1760" s="1">
        <v>40437</v>
      </c>
      <c r="B1760">
        <v>26.1</v>
      </c>
      <c r="C1760">
        <v>20.3</v>
      </c>
      <c r="D1760">
        <v>23.8</v>
      </c>
      <c r="E1760">
        <v>78.8</v>
      </c>
      <c r="F1760">
        <v>43.7</v>
      </c>
      <c r="G1760">
        <v>62.6</v>
      </c>
      <c r="H1760">
        <v>8.1</v>
      </c>
    </row>
    <row r="1761" spans="1:8" x14ac:dyDescent="0.25">
      <c r="A1761" s="1">
        <v>40436</v>
      </c>
      <c r="B1761">
        <v>29.2</v>
      </c>
      <c r="C1761">
        <v>22.1</v>
      </c>
      <c r="D1761">
        <v>24.9</v>
      </c>
      <c r="E1761">
        <v>73.2</v>
      </c>
      <c r="F1761">
        <v>43.3</v>
      </c>
      <c r="G1761">
        <v>61</v>
      </c>
      <c r="H1761">
        <v>21.8</v>
      </c>
    </row>
    <row r="1762" spans="1:8" x14ac:dyDescent="0.25">
      <c r="A1762" s="1">
        <v>40435</v>
      </c>
      <c r="B1762">
        <v>27.8</v>
      </c>
      <c r="C1762">
        <v>20.3</v>
      </c>
      <c r="D1762">
        <v>24.2</v>
      </c>
      <c r="E1762">
        <v>82</v>
      </c>
      <c r="F1762">
        <v>54.9</v>
      </c>
      <c r="G1762">
        <v>68.900000000000006</v>
      </c>
      <c r="H1762">
        <v>22.3</v>
      </c>
    </row>
    <row r="1763" spans="1:8" x14ac:dyDescent="0.25">
      <c r="A1763" s="1">
        <v>40434</v>
      </c>
      <c r="B1763">
        <v>32.9</v>
      </c>
      <c r="C1763">
        <v>20.100000000000001</v>
      </c>
      <c r="D1763">
        <v>26</v>
      </c>
      <c r="E1763">
        <v>79.5</v>
      </c>
      <c r="F1763">
        <v>27.9</v>
      </c>
      <c r="G1763">
        <v>56.6</v>
      </c>
      <c r="H1763">
        <v>21.9</v>
      </c>
    </row>
    <row r="1764" spans="1:8" x14ac:dyDescent="0.25">
      <c r="A1764" s="1">
        <v>40433</v>
      </c>
      <c r="B1764">
        <v>32</v>
      </c>
      <c r="C1764">
        <v>21.7</v>
      </c>
      <c r="D1764">
        <v>26.8</v>
      </c>
      <c r="E1764">
        <v>70.8</v>
      </c>
      <c r="F1764">
        <v>32</v>
      </c>
      <c r="G1764">
        <v>53</v>
      </c>
      <c r="H1764">
        <v>21.5</v>
      </c>
    </row>
    <row r="1765" spans="1:8" x14ac:dyDescent="0.25">
      <c r="A1765" s="1">
        <v>40432</v>
      </c>
      <c r="B1765">
        <v>32.200000000000003</v>
      </c>
      <c r="C1765">
        <v>20</v>
      </c>
      <c r="D1765">
        <v>26.1</v>
      </c>
      <c r="E1765">
        <v>70.7</v>
      </c>
      <c r="F1765">
        <v>29</v>
      </c>
      <c r="G1765">
        <v>51.4</v>
      </c>
      <c r="H1765">
        <v>21.6</v>
      </c>
    </row>
    <row r="1766" spans="1:8" x14ac:dyDescent="0.25">
      <c r="A1766" s="1">
        <v>40431</v>
      </c>
      <c r="B1766">
        <v>31.3</v>
      </c>
      <c r="C1766">
        <v>21.8</v>
      </c>
      <c r="D1766">
        <v>25.9</v>
      </c>
      <c r="E1766">
        <v>62.2</v>
      </c>
      <c r="F1766">
        <v>29.9</v>
      </c>
      <c r="G1766">
        <v>49.6</v>
      </c>
      <c r="H1766">
        <v>23.5</v>
      </c>
    </row>
    <row r="1767" spans="1:8" x14ac:dyDescent="0.25">
      <c r="A1767" s="1">
        <v>40430</v>
      </c>
      <c r="B1767">
        <v>28.9</v>
      </c>
      <c r="C1767">
        <v>20.399999999999999</v>
      </c>
      <c r="D1767">
        <v>24.8</v>
      </c>
      <c r="E1767">
        <v>75.8</v>
      </c>
      <c r="F1767">
        <v>30.4</v>
      </c>
      <c r="G1767">
        <v>52.3</v>
      </c>
      <c r="H1767">
        <v>23.5</v>
      </c>
    </row>
    <row r="1768" spans="1:8" x14ac:dyDescent="0.25">
      <c r="A1768" s="1">
        <v>40429</v>
      </c>
      <c r="B1768">
        <v>28.6</v>
      </c>
      <c r="C1768">
        <v>19.600000000000001</v>
      </c>
      <c r="D1768">
        <v>24</v>
      </c>
      <c r="E1768">
        <v>86</v>
      </c>
      <c r="F1768">
        <v>43.7</v>
      </c>
      <c r="G1768">
        <v>65.8</v>
      </c>
      <c r="H1768">
        <v>23.5</v>
      </c>
    </row>
    <row r="1769" spans="1:8" x14ac:dyDescent="0.25">
      <c r="A1769" s="1">
        <v>40428</v>
      </c>
      <c r="B1769">
        <v>30.3</v>
      </c>
      <c r="C1769">
        <v>21.3</v>
      </c>
      <c r="D1769">
        <v>25.2</v>
      </c>
      <c r="E1769">
        <v>82</v>
      </c>
      <c r="F1769">
        <v>47.2</v>
      </c>
      <c r="G1769">
        <v>68.2</v>
      </c>
      <c r="H1769">
        <v>23.4</v>
      </c>
    </row>
    <row r="1770" spans="1:8" x14ac:dyDescent="0.25">
      <c r="A1770" s="1">
        <v>40427</v>
      </c>
      <c r="B1770">
        <v>29</v>
      </c>
      <c r="C1770">
        <v>19.600000000000001</v>
      </c>
      <c r="D1770">
        <v>25.6</v>
      </c>
      <c r="E1770">
        <v>79.099999999999994</v>
      </c>
      <c r="F1770">
        <v>33.4</v>
      </c>
      <c r="G1770">
        <v>57.7</v>
      </c>
      <c r="H1770">
        <v>23.9</v>
      </c>
    </row>
    <row r="1771" spans="1:8" x14ac:dyDescent="0.25">
      <c r="A1771" s="1">
        <v>40426</v>
      </c>
      <c r="B1771">
        <v>30</v>
      </c>
      <c r="C1771">
        <v>21.1</v>
      </c>
      <c r="D1771">
        <v>25.8</v>
      </c>
      <c r="E1771">
        <v>76.900000000000006</v>
      </c>
      <c r="F1771">
        <v>38</v>
      </c>
      <c r="G1771">
        <v>57.5</v>
      </c>
      <c r="H1771">
        <v>24.6</v>
      </c>
    </row>
    <row r="1772" spans="1:8" x14ac:dyDescent="0.25">
      <c r="A1772" s="1">
        <v>40425</v>
      </c>
      <c r="B1772">
        <v>29.3</v>
      </c>
      <c r="C1772">
        <v>23</v>
      </c>
      <c r="D1772">
        <v>26.2</v>
      </c>
      <c r="E1772">
        <v>72.2</v>
      </c>
      <c r="F1772">
        <v>47.9</v>
      </c>
      <c r="G1772">
        <v>64.099999999999994</v>
      </c>
      <c r="H1772">
        <v>24.2</v>
      </c>
    </row>
    <row r="1773" spans="1:8" x14ac:dyDescent="0.25">
      <c r="A1773" s="1">
        <v>40424</v>
      </c>
      <c r="B1773">
        <v>29.3</v>
      </c>
      <c r="C1773">
        <v>23.6</v>
      </c>
      <c r="D1773">
        <v>26.4</v>
      </c>
      <c r="E1773">
        <v>75.900000000000006</v>
      </c>
      <c r="F1773">
        <v>57.7</v>
      </c>
      <c r="G1773">
        <v>65</v>
      </c>
      <c r="H1773">
        <v>23.8</v>
      </c>
    </row>
    <row r="1774" spans="1:8" x14ac:dyDescent="0.25">
      <c r="A1774" s="1">
        <v>40423</v>
      </c>
      <c r="B1774">
        <v>28.8</v>
      </c>
      <c r="C1774">
        <v>23.1</v>
      </c>
      <c r="D1774">
        <v>25.6</v>
      </c>
      <c r="E1774">
        <v>76.099999999999994</v>
      </c>
      <c r="F1774">
        <v>57.5</v>
      </c>
      <c r="G1774">
        <v>65.3</v>
      </c>
      <c r="H1774">
        <v>22.9</v>
      </c>
    </row>
    <row r="1775" spans="1:8" x14ac:dyDescent="0.25">
      <c r="A1775" s="1">
        <v>40422</v>
      </c>
      <c r="B1775">
        <v>33.700000000000003</v>
      </c>
      <c r="C1775">
        <v>24.1</v>
      </c>
      <c r="D1775">
        <v>28.1</v>
      </c>
      <c r="E1775">
        <v>65.5</v>
      </c>
      <c r="F1775">
        <v>30.2</v>
      </c>
      <c r="G1775">
        <v>49.2</v>
      </c>
      <c r="H1775">
        <v>22.9</v>
      </c>
    </row>
    <row r="1776" spans="1:8" x14ac:dyDescent="0.25">
      <c r="A1776" s="1">
        <v>40421</v>
      </c>
      <c r="B1776">
        <v>32.9</v>
      </c>
      <c r="C1776">
        <v>25.3</v>
      </c>
      <c r="D1776">
        <v>28.8</v>
      </c>
      <c r="E1776">
        <v>69.3</v>
      </c>
      <c r="F1776">
        <v>38</v>
      </c>
      <c r="G1776">
        <v>51.9</v>
      </c>
      <c r="H1776">
        <v>23.8</v>
      </c>
    </row>
    <row r="1777" spans="1:8" x14ac:dyDescent="0.25">
      <c r="A1777" s="1">
        <v>40420</v>
      </c>
      <c r="B1777">
        <v>31.4</v>
      </c>
      <c r="C1777">
        <v>24.3</v>
      </c>
      <c r="D1777">
        <v>27.8</v>
      </c>
      <c r="E1777">
        <v>76.400000000000006</v>
      </c>
      <c r="F1777">
        <v>35.9</v>
      </c>
      <c r="G1777">
        <v>62.7</v>
      </c>
      <c r="H1777">
        <v>24.5</v>
      </c>
    </row>
    <row r="1778" spans="1:8" x14ac:dyDescent="0.25">
      <c r="A1778" s="1">
        <v>40419</v>
      </c>
      <c r="B1778">
        <v>33.4</v>
      </c>
      <c r="C1778">
        <v>25</v>
      </c>
      <c r="D1778">
        <v>28.6</v>
      </c>
      <c r="E1778">
        <v>74</v>
      </c>
      <c r="F1778">
        <v>44.1</v>
      </c>
      <c r="G1778">
        <v>62.4</v>
      </c>
      <c r="H1778">
        <v>24.5</v>
      </c>
    </row>
    <row r="1779" spans="1:8" x14ac:dyDescent="0.25">
      <c r="A1779" s="1">
        <v>40418</v>
      </c>
      <c r="B1779">
        <v>36.200000000000003</v>
      </c>
      <c r="C1779">
        <v>22.6</v>
      </c>
      <c r="D1779">
        <v>28.8</v>
      </c>
      <c r="E1779">
        <v>82.5</v>
      </c>
      <c r="F1779">
        <v>41.6</v>
      </c>
      <c r="G1779">
        <v>65.2</v>
      </c>
      <c r="H1779">
        <v>24.4</v>
      </c>
    </row>
    <row r="1780" spans="1:8" x14ac:dyDescent="0.25">
      <c r="A1780" s="1">
        <v>40417</v>
      </c>
      <c r="B1780">
        <v>31</v>
      </c>
      <c r="C1780">
        <v>21.7</v>
      </c>
      <c r="D1780">
        <v>26.9</v>
      </c>
      <c r="E1780">
        <v>88.1</v>
      </c>
      <c r="F1780">
        <v>57.6</v>
      </c>
      <c r="G1780">
        <v>69.7</v>
      </c>
      <c r="H1780">
        <v>24.5</v>
      </c>
    </row>
    <row r="1781" spans="1:8" x14ac:dyDescent="0.25">
      <c r="A1781" s="1">
        <v>40416</v>
      </c>
      <c r="B1781">
        <v>31.7</v>
      </c>
      <c r="C1781">
        <v>23.3</v>
      </c>
      <c r="D1781">
        <v>28</v>
      </c>
      <c r="E1781">
        <v>86.2</v>
      </c>
      <c r="F1781">
        <v>30.8</v>
      </c>
      <c r="G1781">
        <v>60.7</v>
      </c>
      <c r="H1781">
        <v>25.1</v>
      </c>
    </row>
    <row r="1782" spans="1:8" x14ac:dyDescent="0.25">
      <c r="A1782" s="1">
        <v>40415</v>
      </c>
      <c r="B1782">
        <v>35.6</v>
      </c>
      <c r="C1782">
        <v>23.7</v>
      </c>
      <c r="D1782">
        <v>29.7</v>
      </c>
      <c r="E1782">
        <v>83.7</v>
      </c>
      <c r="F1782">
        <v>33</v>
      </c>
      <c r="G1782">
        <v>49.8</v>
      </c>
      <c r="H1782">
        <v>26</v>
      </c>
    </row>
    <row r="1783" spans="1:8" x14ac:dyDescent="0.25">
      <c r="A1783" s="1">
        <v>40414</v>
      </c>
      <c r="B1783">
        <v>31.1</v>
      </c>
      <c r="C1783">
        <v>20.2</v>
      </c>
      <c r="D1783">
        <v>26.8</v>
      </c>
      <c r="E1783">
        <v>86.7</v>
      </c>
      <c r="F1783">
        <v>52</v>
      </c>
      <c r="G1783">
        <v>72.599999999999994</v>
      </c>
      <c r="H1783">
        <v>25.8</v>
      </c>
    </row>
    <row r="1784" spans="1:8" x14ac:dyDescent="0.25">
      <c r="A1784" s="1">
        <v>40413</v>
      </c>
      <c r="B1784">
        <v>29.9</v>
      </c>
      <c r="C1784">
        <v>23.4</v>
      </c>
      <c r="D1784">
        <v>27</v>
      </c>
      <c r="E1784">
        <v>83.8</v>
      </c>
      <c r="F1784">
        <v>62.4</v>
      </c>
      <c r="G1784">
        <v>74</v>
      </c>
      <c r="H1784">
        <v>25.2</v>
      </c>
    </row>
    <row r="1785" spans="1:8" x14ac:dyDescent="0.25">
      <c r="A1785" s="1">
        <v>40412</v>
      </c>
      <c r="B1785">
        <v>30.4</v>
      </c>
      <c r="C1785">
        <v>24.7</v>
      </c>
      <c r="D1785">
        <v>27.4</v>
      </c>
      <c r="E1785">
        <v>76.7</v>
      </c>
      <c r="F1785">
        <v>45.7</v>
      </c>
      <c r="G1785">
        <v>65.8</v>
      </c>
      <c r="H1785">
        <v>25.1</v>
      </c>
    </row>
    <row r="1786" spans="1:8" x14ac:dyDescent="0.25">
      <c r="A1786" s="1">
        <v>40411</v>
      </c>
      <c r="B1786">
        <v>34.5</v>
      </c>
      <c r="C1786">
        <v>25.1</v>
      </c>
      <c r="D1786">
        <v>29.7</v>
      </c>
      <c r="E1786">
        <v>70.900000000000006</v>
      </c>
      <c r="F1786">
        <v>40.1</v>
      </c>
      <c r="G1786">
        <v>53.3</v>
      </c>
      <c r="H1786">
        <v>26.1</v>
      </c>
    </row>
    <row r="1787" spans="1:8" x14ac:dyDescent="0.25">
      <c r="A1787" s="1">
        <v>40410</v>
      </c>
      <c r="B1787">
        <v>30.2</v>
      </c>
      <c r="C1787">
        <v>23.4</v>
      </c>
      <c r="D1787">
        <v>27.2</v>
      </c>
      <c r="E1787">
        <v>75</v>
      </c>
      <c r="F1787">
        <v>52.7</v>
      </c>
      <c r="G1787">
        <v>64.8</v>
      </c>
      <c r="H1787">
        <v>26.1</v>
      </c>
    </row>
    <row r="1788" spans="1:8" x14ac:dyDescent="0.25">
      <c r="A1788" s="1">
        <v>40409</v>
      </c>
      <c r="B1788">
        <v>29.8</v>
      </c>
      <c r="C1788">
        <v>22.7</v>
      </c>
      <c r="D1788">
        <v>26.4</v>
      </c>
      <c r="E1788">
        <v>83.1</v>
      </c>
      <c r="F1788">
        <v>52.2</v>
      </c>
      <c r="G1788">
        <v>67.400000000000006</v>
      </c>
      <c r="H1788">
        <v>25.8</v>
      </c>
    </row>
    <row r="1789" spans="1:8" x14ac:dyDescent="0.25">
      <c r="A1789" s="1">
        <v>40408</v>
      </c>
      <c r="B1789">
        <v>28.8</v>
      </c>
      <c r="C1789">
        <v>22.7</v>
      </c>
      <c r="D1789">
        <v>26</v>
      </c>
      <c r="E1789">
        <v>83.8</v>
      </c>
      <c r="F1789">
        <v>62.4</v>
      </c>
      <c r="G1789">
        <v>72.2</v>
      </c>
      <c r="H1789">
        <v>14.2</v>
      </c>
    </row>
    <row r="1790" spans="1:8" x14ac:dyDescent="0.25">
      <c r="A1790" s="1">
        <v>40407</v>
      </c>
      <c r="B1790">
        <v>29.8</v>
      </c>
      <c r="C1790">
        <v>24.6</v>
      </c>
      <c r="D1790">
        <v>26.7</v>
      </c>
      <c r="E1790">
        <v>84</v>
      </c>
      <c r="F1790">
        <v>47</v>
      </c>
      <c r="G1790">
        <v>70.400000000000006</v>
      </c>
      <c r="H1790">
        <v>22.1</v>
      </c>
    </row>
    <row r="1791" spans="1:8" x14ac:dyDescent="0.25">
      <c r="A1791" s="1">
        <v>40406</v>
      </c>
      <c r="B1791">
        <v>29.4</v>
      </c>
      <c r="C1791">
        <v>23.2</v>
      </c>
      <c r="D1791">
        <v>26.3</v>
      </c>
      <c r="E1791">
        <v>84.5</v>
      </c>
      <c r="F1791">
        <v>62.5</v>
      </c>
      <c r="G1791">
        <v>73.5</v>
      </c>
      <c r="H1791">
        <v>20.2</v>
      </c>
    </row>
    <row r="1792" spans="1:8" x14ac:dyDescent="0.25">
      <c r="A1792" s="1">
        <v>40405</v>
      </c>
      <c r="B1792">
        <v>33.299999999999997</v>
      </c>
      <c r="C1792">
        <v>24.2</v>
      </c>
      <c r="D1792">
        <v>27.6</v>
      </c>
      <c r="E1792">
        <v>77.2</v>
      </c>
      <c r="F1792">
        <v>36.1</v>
      </c>
      <c r="G1792">
        <v>60.9</v>
      </c>
      <c r="H1792">
        <v>26</v>
      </c>
    </row>
    <row r="1793" spans="1:8" x14ac:dyDescent="0.25">
      <c r="A1793" s="1">
        <v>40404</v>
      </c>
      <c r="B1793">
        <v>30.2</v>
      </c>
      <c r="C1793">
        <v>24.4</v>
      </c>
      <c r="D1793">
        <v>27.1</v>
      </c>
      <c r="E1793">
        <v>71.400000000000006</v>
      </c>
      <c r="F1793">
        <v>47.5</v>
      </c>
      <c r="G1793">
        <v>61.1</v>
      </c>
      <c r="H1793">
        <v>23.2</v>
      </c>
    </row>
    <row r="1794" spans="1:8" x14ac:dyDescent="0.25">
      <c r="A1794" s="1">
        <v>40403</v>
      </c>
      <c r="B1794">
        <v>34.200000000000003</v>
      </c>
      <c r="C1794">
        <v>25.1</v>
      </c>
      <c r="D1794">
        <v>28.9</v>
      </c>
      <c r="E1794">
        <v>74.5</v>
      </c>
      <c r="F1794">
        <v>34.299999999999997</v>
      </c>
      <c r="G1794">
        <v>56.4</v>
      </c>
      <c r="H1794">
        <v>24.2</v>
      </c>
    </row>
    <row r="1795" spans="1:8" x14ac:dyDescent="0.25">
      <c r="A1795" s="1">
        <v>40402</v>
      </c>
      <c r="B1795">
        <v>34.700000000000003</v>
      </c>
      <c r="C1795">
        <v>24.9</v>
      </c>
      <c r="D1795">
        <v>28.4</v>
      </c>
      <c r="E1795">
        <v>83.3</v>
      </c>
      <c r="F1795">
        <v>41.3</v>
      </c>
      <c r="G1795">
        <v>67.599999999999994</v>
      </c>
      <c r="H1795">
        <v>24.3</v>
      </c>
    </row>
    <row r="1796" spans="1:8" x14ac:dyDescent="0.25">
      <c r="A1796" s="1">
        <v>40401</v>
      </c>
      <c r="B1796">
        <v>33.700000000000003</v>
      </c>
      <c r="C1796">
        <v>24.7</v>
      </c>
      <c r="D1796">
        <v>28</v>
      </c>
      <c r="E1796">
        <v>87.9</v>
      </c>
      <c r="F1796">
        <v>41.9</v>
      </c>
      <c r="G1796">
        <v>72.8</v>
      </c>
      <c r="H1796">
        <v>24.5</v>
      </c>
    </row>
    <row r="1797" spans="1:8" x14ac:dyDescent="0.25">
      <c r="A1797" s="1">
        <v>40400</v>
      </c>
      <c r="B1797">
        <v>32.4</v>
      </c>
      <c r="C1797">
        <v>24.9</v>
      </c>
      <c r="D1797">
        <v>28.4</v>
      </c>
      <c r="E1797">
        <v>85.1</v>
      </c>
      <c r="F1797">
        <v>32.5</v>
      </c>
      <c r="G1797">
        <v>66.900000000000006</v>
      </c>
      <c r="H1797">
        <v>23.8</v>
      </c>
    </row>
    <row r="1798" spans="1:8" x14ac:dyDescent="0.25">
      <c r="A1798" s="1">
        <v>40399</v>
      </c>
      <c r="B1798">
        <v>33.6</v>
      </c>
      <c r="C1798">
        <v>24.8</v>
      </c>
      <c r="D1798">
        <v>27.4</v>
      </c>
      <c r="E1798">
        <v>80.400000000000006</v>
      </c>
      <c r="F1798">
        <v>34.6</v>
      </c>
      <c r="G1798">
        <v>68.599999999999994</v>
      </c>
      <c r="H1798">
        <v>20.3</v>
      </c>
    </row>
    <row r="1799" spans="1:8" x14ac:dyDescent="0.25">
      <c r="A1799" s="1">
        <v>40398</v>
      </c>
      <c r="B1799">
        <v>36.799999999999997</v>
      </c>
      <c r="C1799">
        <v>25.5</v>
      </c>
      <c r="D1799">
        <v>30.4</v>
      </c>
      <c r="E1799">
        <v>79.099999999999994</v>
      </c>
      <c r="F1799">
        <v>15.9</v>
      </c>
      <c r="G1799">
        <v>39.9</v>
      </c>
      <c r="H1799">
        <v>21.8</v>
      </c>
    </row>
    <row r="1800" spans="1:8" x14ac:dyDescent="0.25">
      <c r="A1800" s="1">
        <v>40397</v>
      </c>
      <c r="B1800">
        <v>34.5</v>
      </c>
      <c r="C1800">
        <v>26.7</v>
      </c>
      <c r="D1800">
        <v>29.9</v>
      </c>
      <c r="E1800">
        <v>58.8</v>
      </c>
      <c r="F1800">
        <v>28.2</v>
      </c>
      <c r="G1800">
        <v>43.3</v>
      </c>
      <c r="H1800">
        <v>26.7</v>
      </c>
    </row>
    <row r="1801" spans="1:8" x14ac:dyDescent="0.25">
      <c r="A1801" s="1">
        <v>40396</v>
      </c>
      <c r="B1801">
        <v>34.299999999999997</v>
      </c>
      <c r="C1801">
        <v>28</v>
      </c>
      <c r="D1801">
        <v>31.1</v>
      </c>
      <c r="E1801">
        <v>56.9</v>
      </c>
      <c r="F1801">
        <v>0</v>
      </c>
      <c r="G1801">
        <v>45.4</v>
      </c>
      <c r="H1801">
        <v>18</v>
      </c>
    </row>
    <row r="1802" spans="1:8" x14ac:dyDescent="0.25">
      <c r="A1802" s="1">
        <v>40395</v>
      </c>
      <c r="B1802">
        <v>30</v>
      </c>
      <c r="C1802">
        <v>23.1</v>
      </c>
      <c r="D1802">
        <v>26.7</v>
      </c>
      <c r="E1802">
        <v>82.7</v>
      </c>
      <c r="F1802">
        <v>61</v>
      </c>
      <c r="G1802">
        <v>71.8</v>
      </c>
      <c r="H1802">
        <v>25.9</v>
      </c>
    </row>
    <row r="1803" spans="1:8" x14ac:dyDescent="0.25">
      <c r="A1803" s="1">
        <v>40394</v>
      </c>
      <c r="B1803">
        <v>29</v>
      </c>
      <c r="C1803">
        <v>24.2</v>
      </c>
      <c r="D1803">
        <v>26.5</v>
      </c>
      <c r="E1803">
        <v>80.3</v>
      </c>
      <c r="F1803">
        <v>55.1</v>
      </c>
      <c r="G1803">
        <v>68</v>
      </c>
      <c r="H1803">
        <v>26.3</v>
      </c>
    </row>
    <row r="1804" spans="1:8" x14ac:dyDescent="0.25">
      <c r="A1804" s="1">
        <v>40393</v>
      </c>
      <c r="B1804">
        <v>33</v>
      </c>
      <c r="C1804">
        <v>24.9</v>
      </c>
      <c r="D1804">
        <v>27.5</v>
      </c>
      <c r="E1804">
        <v>81.900000000000006</v>
      </c>
      <c r="F1804">
        <v>44</v>
      </c>
      <c r="G1804">
        <v>67.7</v>
      </c>
      <c r="H1804">
        <v>26.5</v>
      </c>
    </row>
    <row r="1805" spans="1:8" x14ac:dyDescent="0.25">
      <c r="A1805" s="1">
        <v>40392</v>
      </c>
      <c r="B1805">
        <v>29.4</v>
      </c>
      <c r="C1805">
        <v>21.9</v>
      </c>
      <c r="D1805">
        <v>26.4</v>
      </c>
      <c r="E1805">
        <v>84.7</v>
      </c>
      <c r="F1805">
        <v>60.7</v>
      </c>
      <c r="G1805">
        <v>73.7</v>
      </c>
      <c r="H1805">
        <v>27.1</v>
      </c>
    </row>
    <row r="1806" spans="1:8" x14ac:dyDescent="0.25">
      <c r="A1806" s="1">
        <v>40391</v>
      </c>
      <c r="B1806">
        <v>31.9</v>
      </c>
      <c r="C1806">
        <v>22.3</v>
      </c>
      <c r="D1806">
        <v>27.4</v>
      </c>
      <c r="E1806">
        <v>83.5</v>
      </c>
      <c r="F1806">
        <v>36.700000000000003</v>
      </c>
      <c r="G1806">
        <v>64.400000000000006</v>
      </c>
      <c r="H1806">
        <v>27</v>
      </c>
    </row>
    <row r="1807" spans="1:8" x14ac:dyDescent="0.25">
      <c r="A1807" s="1">
        <v>40390</v>
      </c>
      <c r="B1807">
        <v>32.9</v>
      </c>
      <c r="C1807">
        <v>24.1</v>
      </c>
      <c r="D1807">
        <v>27.8</v>
      </c>
      <c r="E1807">
        <v>77.5</v>
      </c>
      <c r="F1807">
        <v>39.4</v>
      </c>
      <c r="G1807">
        <v>63</v>
      </c>
      <c r="H1807">
        <v>27.3</v>
      </c>
    </row>
    <row r="1808" spans="1:8" x14ac:dyDescent="0.25">
      <c r="A1808" s="1">
        <v>40389</v>
      </c>
      <c r="B1808">
        <v>30</v>
      </c>
      <c r="C1808">
        <v>24</v>
      </c>
      <c r="D1808">
        <v>26.7</v>
      </c>
      <c r="E1808">
        <v>84.3</v>
      </c>
      <c r="F1808">
        <v>54.8</v>
      </c>
      <c r="G1808">
        <v>72.900000000000006</v>
      </c>
      <c r="H1808">
        <v>26.2</v>
      </c>
    </row>
    <row r="1809" spans="1:8" x14ac:dyDescent="0.25">
      <c r="A1809" s="1">
        <v>40388</v>
      </c>
      <c r="B1809">
        <v>28.3</v>
      </c>
      <c r="C1809">
        <v>22.2</v>
      </c>
      <c r="D1809">
        <v>25.8</v>
      </c>
      <c r="E1809">
        <v>85.9</v>
      </c>
      <c r="F1809">
        <v>61.7</v>
      </c>
      <c r="G1809">
        <v>74.900000000000006</v>
      </c>
      <c r="H1809">
        <v>26.4</v>
      </c>
    </row>
    <row r="1810" spans="1:8" x14ac:dyDescent="0.25">
      <c r="A1810" s="1">
        <v>40387</v>
      </c>
      <c r="B1810">
        <v>34.5</v>
      </c>
      <c r="C1810">
        <v>24.7</v>
      </c>
      <c r="D1810">
        <v>29.5</v>
      </c>
      <c r="E1810">
        <v>80.2</v>
      </c>
      <c r="F1810">
        <v>25.8</v>
      </c>
      <c r="G1810">
        <v>44.6</v>
      </c>
      <c r="H1810">
        <v>27</v>
      </c>
    </row>
    <row r="1811" spans="1:8" x14ac:dyDescent="0.25">
      <c r="A1811" s="1">
        <v>40386</v>
      </c>
      <c r="B1811">
        <v>33.4</v>
      </c>
      <c r="C1811">
        <v>25.4</v>
      </c>
      <c r="D1811">
        <v>29.1</v>
      </c>
      <c r="E1811">
        <v>60.3</v>
      </c>
      <c r="F1811">
        <v>32.9</v>
      </c>
      <c r="G1811">
        <v>44.7</v>
      </c>
      <c r="H1811">
        <v>27.3</v>
      </c>
    </row>
    <row r="1812" spans="1:8" x14ac:dyDescent="0.25">
      <c r="A1812" s="1">
        <v>40385</v>
      </c>
      <c r="B1812">
        <v>31.4</v>
      </c>
      <c r="C1812">
        <v>24.8</v>
      </c>
      <c r="D1812">
        <v>27.9</v>
      </c>
      <c r="E1812">
        <v>77.2</v>
      </c>
      <c r="F1812">
        <v>28.8</v>
      </c>
      <c r="G1812">
        <v>57.9</v>
      </c>
      <c r="H1812">
        <v>27.8</v>
      </c>
    </row>
    <row r="1813" spans="1:8" x14ac:dyDescent="0.25">
      <c r="A1813" s="1">
        <v>40384</v>
      </c>
      <c r="B1813">
        <v>31</v>
      </c>
      <c r="C1813">
        <v>24.4</v>
      </c>
      <c r="D1813">
        <v>27</v>
      </c>
      <c r="E1813">
        <v>82.5</v>
      </c>
      <c r="F1813">
        <v>42.9</v>
      </c>
      <c r="G1813">
        <v>66.8</v>
      </c>
      <c r="H1813">
        <v>26.8</v>
      </c>
    </row>
    <row r="1814" spans="1:8" x14ac:dyDescent="0.25">
      <c r="A1814" s="1">
        <v>40383</v>
      </c>
      <c r="B1814">
        <v>34.200000000000003</v>
      </c>
      <c r="C1814">
        <v>25.9</v>
      </c>
      <c r="D1814">
        <v>29.2</v>
      </c>
      <c r="E1814">
        <v>70.5</v>
      </c>
      <c r="F1814">
        <v>41.3</v>
      </c>
      <c r="G1814">
        <v>57.7</v>
      </c>
      <c r="H1814">
        <v>22.5</v>
      </c>
    </row>
    <row r="1815" spans="1:8" x14ac:dyDescent="0.25">
      <c r="A1815" s="1">
        <v>40382</v>
      </c>
      <c r="B1815">
        <v>31</v>
      </c>
      <c r="C1815">
        <v>22.9</v>
      </c>
      <c r="D1815">
        <v>27.5</v>
      </c>
      <c r="E1815">
        <v>85</v>
      </c>
      <c r="F1815">
        <v>55.4</v>
      </c>
      <c r="G1815">
        <v>69.099999999999994</v>
      </c>
      <c r="H1815">
        <v>25.9</v>
      </c>
    </row>
    <row r="1816" spans="1:8" x14ac:dyDescent="0.25">
      <c r="A1816" s="1">
        <v>40381</v>
      </c>
      <c r="B1816">
        <v>28.6</v>
      </c>
      <c r="C1816">
        <v>22</v>
      </c>
      <c r="D1816">
        <v>25.4</v>
      </c>
      <c r="E1816">
        <v>86.2</v>
      </c>
      <c r="F1816">
        <v>63.8</v>
      </c>
      <c r="G1816">
        <v>76.400000000000006</v>
      </c>
      <c r="H1816">
        <v>27.3</v>
      </c>
    </row>
    <row r="1817" spans="1:8" x14ac:dyDescent="0.25">
      <c r="A1817" s="1">
        <v>40380</v>
      </c>
      <c r="B1817">
        <v>28.2</v>
      </c>
      <c r="C1817">
        <v>21.5</v>
      </c>
      <c r="D1817">
        <v>25.1</v>
      </c>
      <c r="E1817">
        <v>82.8</v>
      </c>
      <c r="F1817">
        <v>62</v>
      </c>
      <c r="G1817">
        <v>73.400000000000006</v>
      </c>
      <c r="H1817">
        <v>28.5</v>
      </c>
    </row>
    <row r="1818" spans="1:8" x14ac:dyDescent="0.25">
      <c r="A1818" s="1">
        <v>40379</v>
      </c>
      <c r="B1818">
        <v>29.1</v>
      </c>
      <c r="C1818">
        <v>22.8</v>
      </c>
      <c r="D1818">
        <v>25.8</v>
      </c>
      <c r="E1818">
        <v>87.5</v>
      </c>
      <c r="F1818">
        <v>57.9</v>
      </c>
      <c r="G1818">
        <v>74.7</v>
      </c>
      <c r="H1818">
        <v>26.6</v>
      </c>
    </row>
    <row r="1819" spans="1:8" x14ac:dyDescent="0.25">
      <c r="A1819" s="1">
        <v>40378</v>
      </c>
      <c r="B1819">
        <v>29.2</v>
      </c>
      <c r="C1819">
        <v>23</v>
      </c>
      <c r="D1819">
        <v>25.6</v>
      </c>
      <c r="E1819">
        <v>88.5</v>
      </c>
      <c r="F1819">
        <v>60.5</v>
      </c>
      <c r="G1819">
        <v>78.8</v>
      </c>
      <c r="H1819">
        <v>19.600000000000001</v>
      </c>
    </row>
    <row r="1820" spans="1:8" x14ac:dyDescent="0.25">
      <c r="A1820" s="1">
        <v>40377</v>
      </c>
      <c r="B1820">
        <v>34.5</v>
      </c>
      <c r="C1820">
        <v>24.7</v>
      </c>
      <c r="D1820">
        <v>28.7</v>
      </c>
      <c r="E1820">
        <v>84.9</v>
      </c>
      <c r="F1820">
        <v>34</v>
      </c>
      <c r="G1820">
        <v>58</v>
      </c>
      <c r="H1820">
        <v>27.2</v>
      </c>
    </row>
    <row r="1821" spans="1:8" x14ac:dyDescent="0.25">
      <c r="A1821" s="1">
        <v>40376</v>
      </c>
      <c r="B1821">
        <v>30.6</v>
      </c>
      <c r="C1821">
        <v>22.7</v>
      </c>
      <c r="D1821">
        <v>26.8</v>
      </c>
      <c r="E1821">
        <v>87.7</v>
      </c>
      <c r="F1821">
        <v>40.700000000000003</v>
      </c>
      <c r="G1821">
        <v>70.8</v>
      </c>
      <c r="H1821">
        <v>26.5</v>
      </c>
    </row>
    <row r="1822" spans="1:8" x14ac:dyDescent="0.25">
      <c r="A1822" s="1">
        <v>40375</v>
      </c>
      <c r="B1822">
        <v>28.9</v>
      </c>
      <c r="C1822">
        <v>23.1</v>
      </c>
      <c r="D1822">
        <v>25.7</v>
      </c>
      <c r="E1822">
        <v>88.3</v>
      </c>
      <c r="F1822">
        <v>62.7</v>
      </c>
      <c r="G1822">
        <v>77.3</v>
      </c>
      <c r="H1822">
        <v>24.6</v>
      </c>
    </row>
    <row r="1823" spans="1:8" x14ac:dyDescent="0.25">
      <c r="A1823" s="1">
        <v>40374</v>
      </c>
      <c r="B1823">
        <v>28.8</v>
      </c>
      <c r="C1823">
        <v>21</v>
      </c>
      <c r="D1823">
        <v>25.4</v>
      </c>
      <c r="E1823">
        <v>84.9</v>
      </c>
      <c r="F1823">
        <v>53.9</v>
      </c>
      <c r="G1823">
        <v>74</v>
      </c>
      <c r="H1823">
        <v>28.7</v>
      </c>
    </row>
    <row r="1824" spans="1:8" x14ac:dyDescent="0.25">
      <c r="A1824" s="1">
        <v>40373</v>
      </c>
      <c r="B1824">
        <v>28.2</v>
      </c>
      <c r="C1824">
        <v>20.399999999999999</v>
      </c>
      <c r="D1824">
        <v>24.7</v>
      </c>
      <c r="E1824">
        <v>87.5</v>
      </c>
      <c r="F1824">
        <v>63.8</v>
      </c>
      <c r="G1824">
        <v>75.7</v>
      </c>
      <c r="H1824">
        <v>28.4</v>
      </c>
    </row>
    <row r="1825" spans="1:8" x14ac:dyDescent="0.25">
      <c r="A1825" s="1">
        <v>40372</v>
      </c>
      <c r="B1825">
        <v>28.2</v>
      </c>
      <c r="C1825">
        <v>22.1</v>
      </c>
      <c r="D1825">
        <v>25</v>
      </c>
      <c r="E1825">
        <v>86.1</v>
      </c>
      <c r="F1825">
        <v>68.7</v>
      </c>
      <c r="G1825">
        <v>77.900000000000006</v>
      </c>
      <c r="H1825">
        <v>28.2</v>
      </c>
    </row>
    <row r="1826" spans="1:8" x14ac:dyDescent="0.25">
      <c r="A1826" s="1">
        <v>40371</v>
      </c>
      <c r="B1826">
        <v>28</v>
      </c>
      <c r="C1826">
        <v>22.3</v>
      </c>
      <c r="D1826">
        <v>25.2</v>
      </c>
      <c r="E1826">
        <v>86.4</v>
      </c>
      <c r="F1826">
        <v>65.7</v>
      </c>
      <c r="G1826">
        <v>77.3</v>
      </c>
      <c r="H1826">
        <v>27.8</v>
      </c>
    </row>
    <row r="1827" spans="1:8" x14ac:dyDescent="0.25">
      <c r="A1827" s="1">
        <v>40370</v>
      </c>
      <c r="B1827">
        <v>28.8</v>
      </c>
      <c r="C1827">
        <v>22.6</v>
      </c>
      <c r="D1827">
        <v>25.7</v>
      </c>
      <c r="E1827">
        <v>87.6</v>
      </c>
      <c r="F1827">
        <v>65.099999999999994</v>
      </c>
      <c r="G1827">
        <v>75.900000000000006</v>
      </c>
      <c r="H1827">
        <v>28.2</v>
      </c>
    </row>
    <row r="1828" spans="1:8" x14ac:dyDescent="0.25">
      <c r="A1828" s="1">
        <v>40369</v>
      </c>
      <c r="B1828">
        <v>28</v>
      </c>
      <c r="C1828">
        <v>21.8</v>
      </c>
      <c r="D1828">
        <v>25.1</v>
      </c>
      <c r="E1828">
        <v>85.3</v>
      </c>
      <c r="F1828">
        <v>65.7</v>
      </c>
      <c r="G1828">
        <v>77.099999999999994</v>
      </c>
      <c r="H1828">
        <v>27.3</v>
      </c>
    </row>
    <row r="1829" spans="1:8" x14ac:dyDescent="0.25">
      <c r="A1829" s="1">
        <v>40368</v>
      </c>
      <c r="B1829">
        <v>32.6</v>
      </c>
      <c r="C1829">
        <v>23.1</v>
      </c>
      <c r="D1829">
        <v>26.8</v>
      </c>
      <c r="E1829">
        <v>81.900000000000006</v>
      </c>
      <c r="F1829">
        <v>17.8</v>
      </c>
      <c r="G1829">
        <v>60.8</v>
      </c>
      <c r="H1829">
        <v>26.1</v>
      </c>
    </row>
    <row r="1830" spans="1:8" x14ac:dyDescent="0.25">
      <c r="A1830" s="1">
        <v>40367</v>
      </c>
      <c r="B1830">
        <v>39.6</v>
      </c>
      <c r="C1830">
        <v>25.1</v>
      </c>
      <c r="D1830">
        <v>32.6</v>
      </c>
      <c r="E1830">
        <v>72</v>
      </c>
      <c r="F1830">
        <v>13.4</v>
      </c>
      <c r="G1830">
        <v>32.1</v>
      </c>
      <c r="H1830">
        <v>27.1</v>
      </c>
    </row>
    <row r="1831" spans="1:8" x14ac:dyDescent="0.25">
      <c r="A1831" s="1">
        <v>40366</v>
      </c>
      <c r="B1831">
        <v>36.9</v>
      </c>
      <c r="C1831">
        <v>22.9</v>
      </c>
      <c r="D1831">
        <v>29.8</v>
      </c>
      <c r="E1831">
        <v>73.099999999999994</v>
      </c>
      <c r="F1831">
        <v>21.9</v>
      </c>
      <c r="G1831">
        <v>41.9</v>
      </c>
      <c r="H1831">
        <v>27.7</v>
      </c>
    </row>
    <row r="1832" spans="1:8" x14ac:dyDescent="0.25">
      <c r="A1832" s="1">
        <v>40365</v>
      </c>
      <c r="B1832">
        <v>34.4</v>
      </c>
      <c r="C1832">
        <v>25.7</v>
      </c>
      <c r="D1832">
        <v>30</v>
      </c>
      <c r="E1832">
        <v>55.9</v>
      </c>
      <c r="F1832">
        <v>28.2</v>
      </c>
      <c r="G1832">
        <v>39.5</v>
      </c>
      <c r="H1832">
        <v>29.3</v>
      </c>
    </row>
    <row r="1833" spans="1:8" x14ac:dyDescent="0.25">
      <c r="A1833" s="1">
        <v>40364</v>
      </c>
      <c r="B1833">
        <v>34.5</v>
      </c>
      <c r="C1833">
        <v>26.3</v>
      </c>
      <c r="D1833">
        <v>30.6</v>
      </c>
      <c r="E1833">
        <v>58.1</v>
      </c>
      <c r="F1833">
        <v>19</v>
      </c>
      <c r="G1833">
        <v>34.299999999999997</v>
      </c>
      <c r="H1833">
        <v>28.8</v>
      </c>
    </row>
    <row r="1834" spans="1:8" x14ac:dyDescent="0.25">
      <c r="A1834" s="1">
        <v>40363</v>
      </c>
      <c r="B1834">
        <v>36.6</v>
      </c>
      <c r="C1834">
        <v>24.5</v>
      </c>
      <c r="D1834">
        <v>31.8</v>
      </c>
      <c r="E1834">
        <v>66.400000000000006</v>
      </c>
      <c r="F1834">
        <v>14.4</v>
      </c>
      <c r="G1834">
        <v>25.6</v>
      </c>
      <c r="H1834">
        <v>27</v>
      </c>
    </row>
    <row r="1835" spans="1:8" x14ac:dyDescent="0.25">
      <c r="A1835" s="1">
        <v>40362</v>
      </c>
      <c r="B1835">
        <v>32.299999999999997</v>
      </c>
      <c r="C1835">
        <v>24.5</v>
      </c>
      <c r="D1835">
        <v>27.3</v>
      </c>
      <c r="E1835">
        <v>72.8</v>
      </c>
      <c r="F1835">
        <v>29.4</v>
      </c>
      <c r="G1835">
        <v>51.7</v>
      </c>
      <c r="H1835">
        <v>9.8000000000000007</v>
      </c>
    </row>
    <row r="1836" spans="1:8" x14ac:dyDescent="0.25">
      <c r="A1836" s="1">
        <v>40361</v>
      </c>
      <c r="B1836">
        <v>34.9</v>
      </c>
      <c r="C1836">
        <v>26.5</v>
      </c>
      <c r="D1836">
        <v>30.5</v>
      </c>
      <c r="E1836">
        <v>51.8</v>
      </c>
      <c r="F1836">
        <v>23.7</v>
      </c>
      <c r="G1836">
        <v>32.4</v>
      </c>
      <c r="H1836">
        <v>26.6</v>
      </c>
    </row>
    <row r="1837" spans="1:8" x14ac:dyDescent="0.25">
      <c r="A1837" s="1">
        <v>40360</v>
      </c>
      <c r="B1837">
        <v>34.9</v>
      </c>
      <c r="C1837">
        <v>21</v>
      </c>
      <c r="D1837">
        <v>28.3</v>
      </c>
      <c r="E1837">
        <v>61.7</v>
      </c>
      <c r="F1837">
        <v>22.2</v>
      </c>
      <c r="G1837">
        <v>37.799999999999997</v>
      </c>
      <c r="H1837">
        <v>29.6</v>
      </c>
    </row>
    <row r="1838" spans="1:8" x14ac:dyDescent="0.25">
      <c r="A1838" s="1">
        <v>40359</v>
      </c>
      <c r="B1838">
        <v>32.4</v>
      </c>
      <c r="C1838">
        <v>19.8</v>
      </c>
      <c r="D1838">
        <v>26.8</v>
      </c>
      <c r="E1838">
        <v>58</v>
      </c>
      <c r="F1838">
        <v>29.3</v>
      </c>
      <c r="G1838">
        <v>40.700000000000003</v>
      </c>
      <c r="H1838">
        <v>29.4</v>
      </c>
    </row>
    <row r="1839" spans="1:8" x14ac:dyDescent="0.25">
      <c r="A1839" s="1">
        <v>40358</v>
      </c>
      <c r="B1839">
        <v>31.4</v>
      </c>
      <c r="C1839">
        <v>22.1</v>
      </c>
      <c r="D1839">
        <v>25.7</v>
      </c>
      <c r="E1839">
        <v>78.599999999999994</v>
      </c>
      <c r="F1839">
        <v>29.4</v>
      </c>
      <c r="G1839">
        <v>52.8</v>
      </c>
      <c r="H1839">
        <v>27.8</v>
      </c>
    </row>
    <row r="1840" spans="1:8" x14ac:dyDescent="0.25">
      <c r="A1840" s="1">
        <v>40357</v>
      </c>
      <c r="B1840">
        <v>29.2</v>
      </c>
      <c r="C1840">
        <v>21.2</v>
      </c>
      <c r="D1840">
        <v>25.2</v>
      </c>
      <c r="E1840">
        <v>75.599999999999994</v>
      </c>
      <c r="F1840">
        <v>27</v>
      </c>
      <c r="G1840">
        <v>54.9</v>
      </c>
      <c r="H1840">
        <v>28.3</v>
      </c>
    </row>
    <row r="1841" spans="1:8" x14ac:dyDescent="0.25">
      <c r="A1841" s="1">
        <v>40356</v>
      </c>
      <c r="B1841">
        <v>27.5</v>
      </c>
      <c r="C1841">
        <v>18.100000000000001</v>
      </c>
      <c r="D1841">
        <v>23.4</v>
      </c>
      <c r="E1841">
        <v>85.7</v>
      </c>
      <c r="F1841">
        <v>37.6</v>
      </c>
      <c r="G1841">
        <v>66.599999999999994</v>
      </c>
      <c r="H1841">
        <v>28.1</v>
      </c>
    </row>
    <row r="1842" spans="1:8" x14ac:dyDescent="0.25">
      <c r="A1842" s="1">
        <v>40355</v>
      </c>
      <c r="B1842">
        <v>26.3</v>
      </c>
      <c r="C1842">
        <v>17.5</v>
      </c>
      <c r="D1842">
        <v>22.6</v>
      </c>
      <c r="E1842">
        <v>80.599999999999994</v>
      </c>
      <c r="F1842">
        <v>36.4</v>
      </c>
      <c r="G1842">
        <v>61.3</v>
      </c>
      <c r="H1842">
        <v>29.6</v>
      </c>
    </row>
    <row r="1843" spans="1:8" x14ac:dyDescent="0.25">
      <c r="A1843" s="1">
        <v>40354</v>
      </c>
      <c r="B1843">
        <v>28.3</v>
      </c>
      <c r="C1843">
        <v>18.2</v>
      </c>
      <c r="D1843">
        <v>24.3</v>
      </c>
      <c r="E1843">
        <v>80.8</v>
      </c>
      <c r="F1843">
        <v>32</v>
      </c>
      <c r="G1843">
        <v>52.8</v>
      </c>
      <c r="H1843">
        <v>27.7</v>
      </c>
    </row>
    <row r="1844" spans="1:8" x14ac:dyDescent="0.25">
      <c r="A1844" s="1">
        <v>40353</v>
      </c>
      <c r="B1844">
        <v>34.700000000000003</v>
      </c>
      <c r="C1844">
        <v>21.6</v>
      </c>
      <c r="D1844">
        <v>27.6</v>
      </c>
      <c r="E1844">
        <v>65.900000000000006</v>
      </c>
      <c r="F1844">
        <v>16.3</v>
      </c>
      <c r="G1844">
        <v>33</v>
      </c>
      <c r="H1844">
        <v>27.9</v>
      </c>
    </row>
    <row r="1845" spans="1:8" x14ac:dyDescent="0.25">
      <c r="A1845" s="1">
        <v>40352</v>
      </c>
      <c r="B1845">
        <v>30.8</v>
      </c>
      <c r="C1845">
        <v>19.899999999999999</v>
      </c>
      <c r="D1845">
        <v>25.4</v>
      </c>
      <c r="E1845">
        <v>76.400000000000006</v>
      </c>
      <c r="F1845">
        <v>25.8</v>
      </c>
      <c r="G1845">
        <v>46.5</v>
      </c>
      <c r="H1845">
        <v>30.3</v>
      </c>
    </row>
    <row r="1846" spans="1:8" x14ac:dyDescent="0.25">
      <c r="A1846" s="1">
        <v>40351</v>
      </c>
      <c r="B1846">
        <v>24.6</v>
      </c>
      <c r="C1846">
        <v>18.8</v>
      </c>
      <c r="D1846">
        <v>21.9</v>
      </c>
      <c r="E1846">
        <v>84.4</v>
      </c>
      <c r="F1846">
        <v>60.3</v>
      </c>
      <c r="G1846">
        <v>74.7</v>
      </c>
      <c r="H1846">
        <v>29.5</v>
      </c>
    </row>
    <row r="1847" spans="1:8" x14ac:dyDescent="0.25">
      <c r="A1847" s="1">
        <v>40350</v>
      </c>
      <c r="B1847">
        <v>26</v>
      </c>
      <c r="C1847">
        <v>18.8</v>
      </c>
      <c r="D1847">
        <v>21.7</v>
      </c>
      <c r="E1847">
        <v>83.8</v>
      </c>
      <c r="F1847">
        <v>50.9</v>
      </c>
      <c r="G1847">
        <v>72.3</v>
      </c>
      <c r="H1847">
        <v>28.6</v>
      </c>
    </row>
    <row r="1848" spans="1:8" x14ac:dyDescent="0.25">
      <c r="A1848" s="1">
        <v>40349</v>
      </c>
      <c r="B1848">
        <v>27.9</v>
      </c>
      <c r="C1848">
        <v>15.8</v>
      </c>
      <c r="D1848">
        <v>21.1</v>
      </c>
      <c r="E1848">
        <v>85.5</v>
      </c>
      <c r="F1848">
        <v>42.9</v>
      </c>
      <c r="G1848">
        <v>69.8</v>
      </c>
      <c r="H1848">
        <v>29.8</v>
      </c>
    </row>
    <row r="1849" spans="1:8" x14ac:dyDescent="0.25">
      <c r="A1849" s="1">
        <v>40348</v>
      </c>
      <c r="B1849">
        <v>25.9</v>
      </c>
      <c r="C1849">
        <v>16.7</v>
      </c>
      <c r="D1849">
        <v>21.1</v>
      </c>
      <c r="E1849">
        <v>83.4</v>
      </c>
      <c r="F1849">
        <v>46.1</v>
      </c>
      <c r="G1849">
        <v>66</v>
      </c>
      <c r="H1849">
        <v>30.6</v>
      </c>
    </row>
    <row r="1850" spans="1:8" x14ac:dyDescent="0.25">
      <c r="A1850" s="1">
        <v>40347</v>
      </c>
      <c r="B1850">
        <v>24.1</v>
      </c>
      <c r="C1850">
        <v>17.600000000000001</v>
      </c>
      <c r="D1850">
        <v>21.6</v>
      </c>
      <c r="E1850">
        <v>79</v>
      </c>
      <c r="F1850">
        <v>53.9</v>
      </c>
      <c r="G1850">
        <v>66.5</v>
      </c>
      <c r="H1850">
        <v>30.3</v>
      </c>
    </row>
    <row r="1851" spans="1:8" x14ac:dyDescent="0.25">
      <c r="A1851" s="1">
        <v>40346</v>
      </c>
      <c r="B1851">
        <v>25.8</v>
      </c>
      <c r="C1851">
        <v>18.100000000000001</v>
      </c>
      <c r="D1851">
        <v>21.8</v>
      </c>
      <c r="E1851">
        <v>80</v>
      </c>
      <c r="F1851">
        <v>39.700000000000003</v>
      </c>
      <c r="G1851">
        <v>64.2</v>
      </c>
      <c r="H1851">
        <v>30.7</v>
      </c>
    </row>
    <row r="1852" spans="1:8" x14ac:dyDescent="0.25">
      <c r="A1852" s="1">
        <v>40345</v>
      </c>
      <c r="B1852">
        <v>25.2</v>
      </c>
      <c r="C1852">
        <v>17.7</v>
      </c>
      <c r="D1852">
        <v>21</v>
      </c>
      <c r="E1852">
        <v>80.2</v>
      </c>
      <c r="F1852">
        <v>50.5</v>
      </c>
      <c r="G1852">
        <v>71</v>
      </c>
      <c r="H1852">
        <v>26.5</v>
      </c>
    </row>
    <row r="1853" spans="1:8" x14ac:dyDescent="0.25">
      <c r="A1853" s="1">
        <v>40344</v>
      </c>
      <c r="B1853">
        <v>24.3</v>
      </c>
      <c r="C1853">
        <v>17.399999999999999</v>
      </c>
      <c r="D1853">
        <v>20.6</v>
      </c>
      <c r="E1853">
        <v>88.3</v>
      </c>
      <c r="F1853">
        <v>57.5</v>
      </c>
      <c r="G1853">
        <v>74.3</v>
      </c>
      <c r="H1853">
        <v>27.2</v>
      </c>
    </row>
    <row r="1854" spans="1:8" x14ac:dyDescent="0.25">
      <c r="A1854" s="1">
        <v>40343</v>
      </c>
      <c r="B1854">
        <v>23.2</v>
      </c>
      <c r="C1854">
        <v>17.399999999999999</v>
      </c>
      <c r="D1854">
        <v>19.8</v>
      </c>
      <c r="E1854">
        <v>85.6</v>
      </c>
      <c r="F1854">
        <v>59.6</v>
      </c>
      <c r="G1854">
        <v>73.8</v>
      </c>
      <c r="H1854">
        <v>25.2</v>
      </c>
    </row>
    <row r="1855" spans="1:8" x14ac:dyDescent="0.25">
      <c r="A1855" s="1">
        <v>40342</v>
      </c>
      <c r="B1855">
        <v>23</v>
      </c>
      <c r="C1855">
        <v>16.600000000000001</v>
      </c>
      <c r="D1855">
        <v>19.5</v>
      </c>
      <c r="E1855">
        <v>82.2</v>
      </c>
      <c r="F1855">
        <v>57.2</v>
      </c>
      <c r="G1855">
        <v>72.400000000000006</v>
      </c>
      <c r="H1855">
        <v>24</v>
      </c>
    </row>
    <row r="1856" spans="1:8" x14ac:dyDescent="0.25">
      <c r="A1856" s="1">
        <v>40341</v>
      </c>
      <c r="B1856">
        <v>24.9</v>
      </c>
      <c r="C1856">
        <v>14.1</v>
      </c>
      <c r="D1856">
        <v>19.399999999999999</v>
      </c>
      <c r="E1856">
        <v>80</v>
      </c>
      <c r="F1856">
        <v>46.2</v>
      </c>
      <c r="G1856">
        <v>67</v>
      </c>
      <c r="H1856">
        <v>29</v>
      </c>
    </row>
    <row r="1857" spans="1:8" x14ac:dyDescent="0.25">
      <c r="A1857" s="1">
        <v>40340</v>
      </c>
      <c r="B1857">
        <v>23.1</v>
      </c>
      <c r="C1857">
        <v>16</v>
      </c>
      <c r="D1857">
        <v>19.7</v>
      </c>
      <c r="E1857">
        <v>77.400000000000006</v>
      </c>
      <c r="F1857">
        <v>41.4</v>
      </c>
      <c r="G1857">
        <v>59.6</v>
      </c>
      <c r="H1857">
        <v>30.9</v>
      </c>
    </row>
    <row r="1858" spans="1:8" x14ac:dyDescent="0.25">
      <c r="A1858" s="1">
        <v>40339</v>
      </c>
      <c r="B1858">
        <v>22.9</v>
      </c>
      <c r="C1858">
        <v>17.2</v>
      </c>
      <c r="D1858">
        <v>20.2</v>
      </c>
      <c r="E1858">
        <v>82.6</v>
      </c>
      <c r="F1858">
        <v>48</v>
      </c>
      <c r="G1858">
        <v>63.7</v>
      </c>
      <c r="H1858">
        <v>30.6</v>
      </c>
    </row>
    <row r="1859" spans="1:8" x14ac:dyDescent="0.25">
      <c r="A1859" s="1">
        <v>40338</v>
      </c>
      <c r="B1859">
        <v>25.1</v>
      </c>
      <c r="C1859">
        <v>18</v>
      </c>
      <c r="D1859">
        <v>21.3</v>
      </c>
      <c r="E1859">
        <v>82.1</v>
      </c>
      <c r="F1859">
        <v>50.5</v>
      </c>
      <c r="G1859">
        <v>66</v>
      </c>
      <c r="H1859">
        <v>15.9</v>
      </c>
    </row>
    <row r="1860" spans="1:8" x14ac:dyDescent="0.25">
      <c r="A1860" s="1">
        <v>40337</v>
      </c>
      <c r="B1860">
        <v>27</v>
      </c>
      <c r="C1860">
        <v>19.3</v>
      </c>
      <c r="D1860">
        <v>22.6</v>
      </c>
      <c r="E1860">
        <v>86.9</v>
      </c>
      <c r="F1860">
        <v>51.2</v>
      </c>
      <c r="G1860">
        <v>71.8</v>
      </c>
      <c r="H1860">
        <v>29.7</v>
      </c>
    </row>
    <row r="1861" spans="1:8" x14ac:dyDescent="0.25">
      <c r="A1861" s="1">
        <v>40336</v>
      </c>
      <c r="B1861">
        <v>25.4</v>
      </c>
      <c r="C1861">
        <v>20.6</v>
      </c>
      <c r="D1861">
        <v>23.1</v>
      </c>
      <c r="E1861">
        <v>82.9</v>
      </c>
      <c r="F1861">
        <v>63.3</v>
      </c>
      <c r="G1861">
        <v>73.599999999999994</v>
      </c>
      <c r="H1861">
        <v>29.2</v>
      </c>
    </row>
    <row r="1862" spans="1:8" x14ac:dyDescent="0.25">
      <c r="A1862" s="1">
        <v>40335</v>
      </c>
      <c r="B1862">
        <v>26</v>
      </c>
      <c r="C1862">
        <v>19.8</v>
      </c>
      <c r="D1862">
        <v>23.2</v>
      </c>
      <c r="E1862">
        <v>80.400000000000006</v>
      </c>
      <c r="F1862">
        <v>48.1</v>
      </c>
      <c r="G1862">
        <v>64.7</v>
      </c>
      <c r="H1862">
        <v>29.9</v>
      </c>
    </row>
    <row r="1863" spans="1:8" x14ac:dyDescent="0.25">
      <c r="A1863" s="1">
        <v>40334</v>
      </c>
      <c r="B1863">
        <v>32.4</v>
      </c>
      <c r="C1863">
        <v>21.3</v>
      </c>
      <c r="D1863">
        <v>26.5</v>
      </c>
      <c r="E1863">
        <v>72.400000000000006</v>
      </c>
      <c r="F1863">
        <v>24.9</v>
      </c>
      <c r="G1863">
        <v>50.4</v>
      </c>
      <c r="H1863">
        <v>28.3</v>
      </c>
    </row>
    <row r="1864" spans="1:8" x14ac:dyDescent="0.25">
      <c r="A1864" s="1">
        <v>40333</v>
      </c>
      <c r="B1864">
        <v>26</v>
      </c>
      <c r="C1864">
        <v>18.399999999999999</v>
      </c>
      <c r="D1864">
        <v>23.1</v>
      </c>
      <c r="E1864">
        <v>86.2</v>
      </c>
      <c r="F1864">
        <v>56.6</v>
      </c>
      <c r="G1864">
        <v>71.8</v>
      </c>
      <c r="H1864">
        <v>29.1</v>
      </c>
    </row>
    <row r="1865" spans="1:8" x14ac:dyDescent="0.25">
      <c r="A1865" s="1">
        <v>40332</v>
      </c>
      <c r="B1865">
        <v>25.2</v>
      </c>
      <c r="C1865">
        <v>20</v>
      </c>
      <c r="D1865">
        <v>22.8</v>
      </c>
      <c r="E1865">
        <v>83.4</v>
      </c>
      <c r="F1865">
        <v>60.4</v>
      </c>
      <c r="G1865">
        <v>71.900000000000006</v>
      </c>
      <c r="H1865">
        <v>24.2</v>
      </c>
    </row>
    <row r="1866" spans="1:8" x14ac:dyDescent="0.25">
      <c r="A1866" s="1">
        <v>40331</v>
      </c>
      <c r="B1866">
        <v>28.5</v>
      </c>
      <c r="C1866">
        <v>18.7</v>
      </c>
      <c r="D1866">
        <v>23.8</v>
      </c>
      <c r="E1866">
        <v>81.2</v>
      </c>
      <c r="F1866">
        <v>46.5</v>
      </c>
      <c r="G1866">
        <v>63.1</v>
      </c>
      <c r="H1866">
        <v>24.8</v>
      </c>
    </row>
    <row r="1867" spans="1:8" x14ac:dyDescent="0.25">
      <c r="A1867" s="1">
        <v>40330</v>
      </c>
      <c r="B1867">
        <v>28</v>
      </c>
      <c r="C1867">
        <v>20.2</v>
      </c>
      <c r="D1867">
        <v>24.4</v>
      </c>
      <c r="E1867">
        <v>78.7</v>
      </c>
      <c r="F1867">
        <v>34.1</v>
      </c>
      <c r="G1867">
        <v>55.9</v>
      </c>
      <c r="H1867">
        <v>28.8</v>
      </c>
    </row>
    <row r="1868" spans="1:8" x14ac:dyDescent="0.25">
      <c r="A1868" s="1">
        <v>40329</v>
      </c>
      <c r="B1868">
        <v>30.7</v>
      </c>
      <c r="C1868">
        <v>18.5</v>
      </c>
      <c r="D1868">
        <v>24.2</v>
      </c>
      <c r="E1868">
        <v>83.8</v>
      </c>
      <c r="F1868">
        <v>30.6</v>
      </c>
      <c r="G1868">
        <v>55.8</v>
      </c>
      <c r="H1868">
        <v>29.8</v>
      </c>
    </row>
    <row r="1869" spans="1:8" x14ac:dyDescent="0.25">
      <c r="A1869" s="1">
        <v>40328</v>
      </c>
      <c r="B1869">
        <v>24.6</v>
      </c>
      <c r="C1869">
        <v>15.8</v>
      </c>
      <c r="D1869">
        <v>20.7</v>
      </c>
      <c r="E1869">
        <v>84.4</v>
      </c>
      <c r="F1869">
        <v>41.3</v>
      </c>
      <c r="G1869">
        <v>73.900000000000006</v>
      </c>
      <c r="H1869">
        <v>29.4</v>
      </c>
    </row>
    <row r="1870" spans="1:8" x14ac:dyDescent="0.25">
      <c r="A1870" s="1">
        <v>40327</v>
      </c>
      <c r="B1870">
        <v>23.1</v>
      </c>
      <c r="C1870">
        <v>14.8</v>
      </c>
      <c r="D1870">
        <v>19.899999999999999</v>
      </c>
      <c r="E1870">
        <v>83</v>
      </c>
      <c r="F1870">
        <v>54.4</v>
      </c>
      <c r="G1870">
        <v>71.8</v>
      </c>
      <c r="H1870">
        <v>29.4</v>
      </c>
    </row>
    <row r="1871" spans="1:8" x14ac:dyDescent="0.25">
      <c r="A1871" s="1">
        <v>40326</v>
      </c>
      <c r="B1871">
        <v>25.6</v>
      </c>
      <c r="C1871">
        <v>17.399999999999999</v>
      </c>
      <c r="D1871">
        <v>20.6</v>
      </c>
      <c r="E1871">
        <v>82.2</v>
      </c>
      <c r="F1871">
        <v>46.3</v>
      </c>
      <c r="G1871">
        <v>67.900000000000006</v>
      </c>
      <c r="H1871">
        <v>21.8</v>
      </c>
    </row>
    <row r="1872" spans="1:8" x14ac:dyDescent="0.25">
      <c r="A1872" s="1">
        <v>40325</v>
      </c>
      <c r="B1872">
        <v>24.1</v>
      </c>
      <c r="C1872">
        <v>17</v>
      </c>
      <c r="D1872">
        <v>20.6</v>
      </c>
      <c r="E1872">
        <v>88.7</v>
      </c>
      <c r="F1872">
        <v>58.3</v>
      </c>
      <c r="G1872">
        <v>74.099999999999994</v>
      </c>
      <c r="H1872">
        <v>28</v>
      </c>
    </row>
    <row r="1873" spans="1:8" x14ac:dyDescent="0.25">
      <c r="A1873" s="1">
        <v>40324</v>
      </c>
      <c r="B1873">
        <v>24.1</v>
      </c>
      <c r="C1873">
        <v>15.6</v>
      </c>
      <c r="D1873">
        <v>19.899999999999999</v>
      </c>
      <c r="E1873">
        <v>85.2</v>
      </c>
      <c r="F1873">
        <v>57.6</v>
      </c>
      <c r="G1873">
        <v>77</v>
      </c>
      <c r="H1873">
        <v>29.1</v>
      </c>
    </row>
    <row r="1874" spans="1:8" x14ac:dyDescent="0.25">
      <c r="A1874" s="1">
        <v>40323</v>
      </c>
      <c r="B1874">
        <v>24.9</v>
      </c>
      <c r="C1874">
        <v>16.5</v>
      </c>
      <c r="D1874">
        <v>20.7</v>
      </c>
      <c r="E1874">
        <v>84</v>
      </c>
      <c r="F1874">
        <v>31.2</v>
      </c>
      <c r="G1874">
        <v>56.7</v>
      </c>
      <c r="H1874">
        <v>27.2</v>
      </c>
    </row>
    <row r="1875" spans="1:8" x14ac:dyDescent="0.25">
      <c r="A1875" s="1">
        <v>40322</v>
      </c>
      <c r="B1875">
        <v>28.8</v>
      </c>
      <c r="C1875">
        <v>18</v>
      </c>
      <c r="D1875">
        <v>23.6</v>
      </c>
      <c r="E1875">
        <v>56.6</v>
      </c>
      <c r="F1875">
        <v>20.2</v>
      </c>
      <c r="G1875">
        <v>32.5</v>
      </c>
      <c r="H1875">
        <v>29.5</v>
      </c>
    </row>
    <row r="1876" spans="1:8" x14ac:dyDescent="0.25">
      <c r="A1876" s="1">
        <v>40321</v>
      </c>
      <c r="B1876">
        <v>23.6</v>
      </c>
      <c r="C1876">
        <v>14.5</v>
      </c>
      <c r="D1876">
        <v>19.899999999999999</v>
      </c>
      <c r="E1876">
        <v>73.2</v>
      </c>
      <c r="F1876">
        <v>37.6</v>
      </c>
      <c r="G1876">
        <v>57.6</v>
      </c>
      <c r="H1876">
        <v>27.9</v>
      </c>
    </row>
    <row r="1877" spans="1:8" x14ac:dyDescent="0.25">
      <c r="A1877" s="1">
        <v>40320</v>
      </c>
      <c r="B1877">
        <v>27.3</v>
      </c>
      <c r="C1877">
        <v>16.100000000000001</v>
      </c>
      <c r="D1877">
        <v>23</v>
      </c>
      <c r="E1877">
        <v>70.5</v>
      </c>
      <c r="F1877">
        <v>23.2</v>
      </c>
      <c r="G1877">
        <v>38.5</v>
      </c>
      <c r="H1877">
        <v>25.2</v>
      </c>
    </row>
    <row r="1878" spans="1:8" x14ac:dyDescent="0.25">
      <c r="A1878" s="1">
        <v>40319</v>
      </c>
      <c r="B1878">
        <v>28.1</v>
      </c>
      <c r="C1878">
        <v>18</v>
      </c>
      <c r="D1878">
        <v>23.7</v>
      </c>
      <c r="E1878">
        <v>39.9</v>
      </c>
      <c r="F1878">
        <v>16.7</v>
      </c>
      <c r="G1878">
        <v>27.6</v>
      </c>
      <c r="H1878">
        <v>29.3</v>
      </c>
    </row>
    <row r="1879" spans="1:8" x14ac:dyDescent="0.25">
      <c r="A1879" s="1">
        <v>40318</v>
      </c>
      <c r="B1879">
        <v>27.2</v>
      </c>
      <c r="C1879">
        <v>18</v>
      </c>
      <c r="D1879">
        <v>22</v>
      </c>
      <c r="E1879">
        <v>57.3</v>
      </c>
      <c r="F1879">
        <v>23.3</v>
      </c>
      <c r="G1879">
        <v>35.700000000000003</v>
      </c>
      <c r="H1879">
        <v>29.3</v>
      </c>
    </row>
    <row r="1880" spans="1:8" x14ac:dyDescent="0.25">
      <c r="A1880" s="1">
        <v>40317</v>
      </c>
      <c r="B1880">
        <v>23.9</v>
      </c>
      <c r="C1880">
        <v>12.8</v>
      </c>
      <c r="D1880">
        <v>19.399999999999999</v>
      </c>
      <c r="E1880">
        <v>75.5</v>
      </c>
      <c r="F1880">
        <v>22.5</v>
      </c>
      <c r="G1880">
        <v>53.1</v>
      </c>
      <c r="H1880">
        <v>29.6</v>
      </c>
    </row>
    <row r="1881" spans="1:8" x14ac:dyDescent="0.25">
      <c r="A1881" s="1">
        <v>40316</v>
      </c>
      <c r="B1881">
        <v>26.6</v>
      </c>
      <c r="C1881">
        <v>15.8</v>
      </c>
      <c r="D1881">
        <v>20.9</v>
      </c>
      <c r="E1881">
        <v>63.4</v>
      </c>
      <c r="F1881">
        <v>22.7</v>
      </c>
      <c r="G1881">
        <v>42.7</v>
      </c>
      <c r="H1881">
        <v>29.2</v>
      </c>
    </row>
    <row r="1882" spans="1:8" x14ac:dyDescent="0.25">
      <c r="A1882" s="1">
        <v>40315</v>
      </c>
      <c r="B1882">
        <v>24.9</v>
      </c>
      <c r="C1882">
        <v>14.9</v>
      </c>
      <c r="D1882">
        <v>20</v>
      </c>
      <c r="E1882">
        <v>50.6</v>
      </c>
      <c r="F1882">
        <v>29.8</v>
      </c>
      <c r="G1882">
        <v>41</v>
      </c>
      <c r="H1882">
        <v>29.9</v>
      </c>
    </row>
    <row r="1883" spans="1:8" x14ac:dyDescent="0.25">
      <c r="A1883" s="1">
        <v>40314</v>
      </c>
      <c r="B1883">
        <v>22.3</v>
      </c>
      <c r="C1883">
        <v>11</v>
      </c>
      <c r="D1883">
        <v>17.899999999999999</v>
      </c>
      <c r="E1883">
        <v>74.8</v>
      </c>
      <c r="F1883">
        <v>32.4</v>
      </c>
      <c r="G1883">
        <v>53.3</v>
      </c>
      <c r="H1883">
        <v>29.5</v>
      </c>
    </row>
    <row r="1884" spans="1:8" x14ac:dyDescent="0.25">
      <c r="A1884" s="1">
        <v>40313</v>
      </c>
      <c r="B1884">
        <v>22.8</v>
      </c>
      <c r="C1884">
        <v>12</v>
      </c>
      <c r="D1884">
        <v>17.2</v>
      </c>
      <c r="E1884">
        <v>85.7</v>
      </c>
      <c r="F1884">
        <v>35.799999999999997</v>
      </c>
      <c r="G1884">
        <v>64.900000000000006</v>
      </c>
      <c r="H1884">
        <v>29.7</v>
      </c>
    </row>
    <row r="1885" spans="1:8" x14ac:dyDescent="0.25">
      <c r="A1885" s="1">
        <v>40312</v>
      </c>
      <c r="B1885">
        <v>21.3</v>
      </c>
      <c r="C1885">
        <v>12.4</v>
      </c>
      <c r="D1885">
        <v>16.899999999999999</v>
      </c>
      <c r="E1885">
        <v>80.3</v>
      </c>
      <c r="F1885">
        <v>25.7</v>
      </c>
      <c r="G1885">
        <v>59.4</v>
      </c>
      <c r="H1885">
        <v>21.8</v>
      </c>
    </row>
    <row r="1886" spans="1:8" x14ac:dyDescent="0.25">
      <c r="A1886" s="1">
        <v>40311</v>
      </c>
      <c r="B1886">
        <v>20.6</v>
      </c>
      <c r="C1886">
        <v>11.7</v>
      </c>
      <c r="D1886">
        <v>16.7</v>
      </c>
      <c r="E1886">
        <v>81.900000000000006</v>
      </c>
      <c r="F1886">
        <v>41.1</v>
      </c>
      <c r="G1886">
        <v>62.4</v>
      </c>
      <c r="H1886">
        <v>29.1</v>
      </c>
    </row>
    <row r="1887" spans="1:8" x14ac:dyDescent="0.25">
      <c r="A1887" s="1">
        <v>40310</v>
      </c>
      <c r="B1887">
        <v>21.2</v>
      </c>
      <c r="C1887">
        <v>13.9</v>
      </c>
      <c r="D1887">
        <v>17.8</v>
      </c>
      <c r="E1887">
        <v>80.099999999999994</v>
      </c>
      <c r="F1887">
        <v>45.3</v>
      </c>
      <c r="G1887">
        <v>61.2</v>
      </c>
      <c r="H1887">
        <v>28.6</v>
      </c>
    </row>
    <row r="1888" spans="1:8" x14ac:dyDescent="0.25">
      <c r="A1888" s="1">
        <v>40309</v>
      </c>
      <c r="B1888">
        <v>22.6</v>
      </c>
      <c r="C1888">
        <v>13.7</v>
      </c>
      <c r="D1888">
        <v>18.5</v>
      </c>
      <c r="E1888">
        <v>83.3</v>
      </c>
      <c r="F1888">
        <v>47.7</v>
      </c>
      <c r="G1888">
        <v>66.8</v>
      </c>
      <c r="H1888">
        <v>22.9</v>
      </c>
    </row>
    <row r="1889" spans="1:8" x14ac:dyDescent="0.25">
      <c r="A1889" s="1">
        <v>40308</v>
      </c>
      <c r="B1889">
        <v>23.5</v>
      </c>
      <c r="C1889">
        <v>15.9</v>
      </c>
      <c r="D1889">
        <v>19.5</v>
      </c>
      <c r="E1889">
        <v>83.2</v>
      </c>
      <c r="F1889">
        <v>43.9</v>
      </c>
      <c r="G1889">
        <v>64.2</v>
      </c>
      <c r="H1889">
        <v>28.6</v>
      </c>
    </row>
    <row r="1890" spans="1:8" x14ac:dyDescent="0.25">
      <c r="A1890" s="1">
        <v>40307</v>
      </c>
      <c r="B1890">
        <v>24.7</v>
      </c>
      <c r="C1890">
        <v>14.5</v>
      </c>
      <c r="D1890">
        <v>19.7</v>
      </c>
      <c r="E1890">
        <v>86.3</v>
      </c>
      <c r="F1890">
        <v>46.9</v>
      </c>
      <c r="G1890">
        <v>67.7</v>
      </c>
      <c r="H1890">
        <v>28</v>
      </c>
    </row>
    <row r="1891" spans="1:8" x14ac:dyDescent="0.25">
      <c r="A1891" s="1">
        <v>40306</v>
      </c>
      <c r="B1891">
        <v>22.6</v>
      </c>
      <c r="C1891">
        <v>13.7</v>
      </c>
      <c r="D1891">
        <v>18.3</v>
      </c>
      <c r="E1891">
        <v>81.7</v>
      </c>
      <c r="F1891">
        <v>43.1</v>
      </c>
      <c r="G1891">
        <v>66.8</v>
      </c>
      <c r="H1891">
        <v>28.4</v>
      </c>
    </row>
    <row r="1892" spans="1:8" x14ac:dyDescent="0.25">
      <c r="A1892" s="1">
        <v>40305</v>
      </c>
      <c r="B1892">
        <v>22</v>
      </c>
      <c r="C1892">
        <v>13.4</v>
      </c>
      <c r="D1892">
        <v>18.399999999999999</v>
      </c>
      <c r="E1892">
        <v>83.9</v>
      </c>
      <c r="F1892">
        <v>45.2</v>
      </c>
      <c r="G1892">
        <v>65.900000000000006</v>
      </c>
      <c r="H1892">
        <v>28.4</v>
      </c>
    </row>
    <row r="1893" spans="1:8" x14ac:dyDescent="0.25">
      <c r="A1893" s="1">
        <v>40304</v>
      </c>
      <c r="B1893">
        <v>20.8</v>
      </c>
      <c r="C1893">
        <v>13.2</v>
      </c>
      <c r="D1893">
        <v>17.3</v>
      </c>
      <c r="E1893">
        <v>79</v>
      </c>
      <c r="F1893">
        <v>31.7</v>
      </c>
      <c r="G1893">
        <v>60.2</v>
      </c>
      <c r="H1893">
        <v>21.1</v>
      </c>
    </row>
    <row r="1894" spans="1:8" x14ac:dyDescent="0.25">
      <c r="A1894" s="1">
        <v>40303</v>
      </c>
      <c r="B1894">
        <v>20.6</v>
      </c>
      <c r="C1894">
        <v>13.9</v>
      </c>
      <c r="D1894">
        <v>17.399999999999999</v>
      </c>
      <c r="E1894">
        <v>67.3</v>
      </c>
      <c r="F1894">
        <v>23</v>
      </c>
      <c r="G1894">
        <v>39.200000000000003</v>
      </c>
      <c r="H1894">
        <v>29.2</v>
      </c>
    </row>
    <row r="1895" spans="1:8" x14ac:dyDescent="0.25">
      <c r="A1895" s="1">
        <v>40302</v>
      </c>
      <c r="B1895">
        <v>21.5</v>
      </c>
      <c r="C1895">
        <v>15.6</v>
      </c>
      <c r="D1895">
        <v>18.5</v>
      </c>
      <c r="E1895">
        <v>39.200000000000003</v>
      </c>
      <c r="F1895">
        <v>17.899999999999999</v>
      </c>
      <c r="G1895">
        <v>28.8</v>
      </c>
      <c r="H1895">
        <v>28.6</v>
      </c>
    </row>
    <row r="1896" spans="1:8" x14ac:dyDescent="0.25">
      <c r="A1896" s="1">
        <v>40301</v>
      </c>
      <c r="B1896">
        <v>26.9</v>
      </c>
      <c r="C1896">
        <v>17.8</v>
      </c>
      <c r="D1896">
        <v>20.7</v>
      </c>
      <c r="E1896">
        <v>86.6</v>
      </c>
      <c r="F1896">
        <v>16</v>
      </c>
      <c r="G1896">
        <v>55.9</v>
      </c>
      <c r="H1896">
        <v>24.2</v>
      </c>
    </row>
    <row r="1897" spans="1:8" x14ac:dyDescent="0.25">
      <c r="A1897" s="1">
        <v>40300</v>
      </c>
      <c r="B1897">
        <v>22.5</v>
      </c>
      <c r="C1897">
        <v>15.3</v>
      </c>
      <c r="D1897">
        <v>19.3</v>
      </c>
      <c r="E1897">
        <v>84.2</v>
      </c>
      <c r="F1897">
        <v>64.900000000000006</v>
      </c>
      <c r="G1897">
        <v>77.900000000000006</v>
      </c>
      <c r="H1897">
        <v>25.4</v>
      </c>
    </row>
    <row r="1898" spans="1:8" x14ac:dyDescent="0.25">
      <c r="A1898" s="1">
        <v>40299</v>
      </c>
      <c r="B1898">
        <v>23.9</v>
      </c>
      <c r="C1898">
        <v>16.2</v>
      </c>
      <c r="D1898">
        <v>20.2</v>
      </c>
      <c r="E1898">
        <v>84.8</v>
      </c>
      <c r="F1898">
        <v>51</v>
      </c>
      <c r="G1898">
        <v>70.7</v>
      </c>
      <c r="H1898">
        <v>27.3</v>
      </c>
    </row>
    <row r="1899" spans="1:8" x14ac:dyDescent="0.25">
      <c r="A1899" s="1">
        <v>40298</v>
      </c>
      <c r="B1899">
        <v>22.5</v>
      </c>
      <c r="C1899">
        <v>16.100000000000001</v>
      </c>
      <c r="D1899">
        <v>19.600000000000001</v>
      </c>
      <c r="E1899">
        <v>83.1</v>
      </c>
      <c r="F1899">
        <v>47.9</v>
      </c>
      <c r="G1899">
        <v>65</v>
      </c>
      <c r="H1899">
        <v>22.4</v>
      </c>
    </row>
    <row r="1900" spans="1:8" x14ac:dyDescent="0.25">
      <c r="A1900" s="1">
        <v>40297</v>
      </c>
      <c r="B1900">
        <v>26.9</v>
      </c>
      <c r="C1900">
        <v>17.5</v>
      </c>
      <c r="D1900">
        <v>21.5</v>
      </c>
      <c r="E1900">
        <v>79.099999999999994</v>
      </c>
      <c r="F1900">
        <v>24.3</v>
      </c>
      <c r="G1900">
        <v>51.1</v>
      </c>
      <c r="H1900">
        <v>24.1</v>
      </c>
    </row>
    <row r="1901" spans="1:8" x14ac:dyDescent="0.25">
      <c r="A1901" s="1">
        <v>40296</v>
      </c>
      <c r="B1901">
        <v>29</v>
      </c>
      <c r="C1901">
        <v>17</v>
      </c>
      <c r="D1901">
        <v>23.4</v>
      </c>
      <c r="E1901">
        <v>69.7</v>
      </c>
      <c r="F1901">
        <v>23.7</v>
      </c>
      <c r="G1901">
        <v>38.200000000000003</v>
      </c>
      <c r="H1901">
        <v>27.9</v>
      </c>
    </row>
    <row r="1902" spans="1:8" x14ac:dyDescent="0.25">
      <c r="A1902" s="1">
        <v>40295</v>
      </c>
      <c r="B1902">
        <v>24.7</v>
      </c>
      <c r="C1902">
        <v>0</v>
      </c>
      <c r="D1902">
        <v>21.9</v>
      </c>
      <c r="E1902">
        <v>66.5</v>
      </c>
      <c r="F1902">
        <v>0</v>
      </c>
      <c r="G1902">
        <v>45.7</v>
      </c>
      <c r="H1902">
        <v>10.6</v>
      </c>
    </row>
    <row r="1903" spans="1:8" x14ac:dyDescent="0.25">
      <c r="A1903" s="1">
        <v>40294</v>
      </c>
      <c r="B1903">
        <v>28.2</v>
      </c>
      <c r="C1903">
        <v>15.8</v>
      </c>
      <c r="D1903">
        <v>21.9</v>
      </c>
      <c r="E1903">
        <v>74.5</v>
      </c>
      <c r="F1903">
        <v>30.2</v>
      </c>
      <c r="G1903">
        <v>49.3</v>
      </c>
      <c r="H1903">
        <v>21.2</v>
      </c>
    </row>
    <row r="1904" spans="1:8" x14ac:dyDescent="0.25">
      <c r="A1904" s="1">
        <v>40293</v>
      </c>
      <c r="B1904">
        <v>28</v>
      </c>
      <c r="C1904">
        <v>17.2</v>
      </c>
      <c r="D1904">
        <v>21.9</v>
      </c>
      <c r="E1904">
        <v>84.8</v>
      </c>
      <c r="F1904">
        <v>33.200000000000003</v>
      </c>
      <c r="G1904">
        <v>57.2</v>
      </c>
      <c r="H1904">
        <v>18.2</v>
      </c>
    </row>
    <row r="1905" spans="1:8" x14ac:dyDescent="0.25">
      <c r="A1905" s="1">
        <v>40292</v>
      </c>
      <c r="B1905">
        <v>22.6</v>
      </c>
      <c r="C1905">
        <v>15.2</v>
      </c>
      <c r="D1905">
        <v>19.2</v>
      </c>
      <c r="E1905">
        <v>85.6</v>
      </c>
      <c r="F1905">
        <v>57</v>
      </c>
      <c r="G1905">
        <v>73.2</v>
      </c>
      <c r="H1905">
        <v>20.3</v>
      </c>
    </row>
    <row r="1906" spans="1:8" x14ac:dyDescent="0.25">
      <c r="A1906" s="1">
        <v>40291</v>
      </c>
      <c r="B1906">
        <v>22.9</v>
      </c>
      <c r="C1906">
        <v>13.3</v>
      </c>
      <c r="D1906">
        <v>18.2</v>
      </c>
      <c r="E1906">
        <v>88.8</v>
      </c>
      <c r="F1906">
        <v>54.4</v>
      </c>
      <c r="G1906">
        <v>76.3</v>
      </c>
      <c r="H1906">
        <v>20.3</v>
      </c>
    </row>
    <row r="1907" spans="1:8" x14ac:dyDescent="0.25">
      <c r="A1907" s="1">
        <v>40290</v>
      </c>
      <c r="B1907">
        <v>22.1</v>
      </c>
      <c r="C1907">
        <v>15.3</v>
      </c>
      <c r="D1907">
        <v>18.3</v>
      </c>
      <c r="E1907">
        <v>85</v>
      </c>
      <c r="F1907">
        <v>55.6</v>
      </c>
      <c r="G1907">
        <v>73.099999999999994</v>
      </c>
      <c r="H1907">
        <v>15.2</v>
      </c>
    </row>
    <row r="1908" spans="1:8" x14ac:dyDescent="0.25">
      <c r="A1908" s="1">
        <v>40289</v>
      </c>
      <c r="B1908">
        <v>25.9</v>
      </c>
      <c r="C1908">
        <v>15.1</v>
      </c>
      <c r="D1908">
        <v>20.100000000000001</v>
      </c>
      <c r="E1908">
        <v>80.8</v>
      </c>
      <c r="F1908">
        <v>29.6</v>
      </c>
      <c r="G1908">
        <v>53.1</v>
      </c>
      <c r="H1908">
        <v>12.5</v>
      </c>
    </row>
    <row r="1909" spans="1:8" x14ac:dyDescent="0.25">
      <c r="A1909" s="1">
        <v>40288</v>
      </c>
      <c r="B1909">
        <v>24.5</v>
      </c>
      <c r="C1909">
        <v>14.8</v>
      </c>
      <c r="D1909">
        <v>19.5</v>
      </c>
      <c r="E1909">
        <v>86.7</v>
      </c>
      <c r="F1909">
        <v>34.4</v>
      </c>
      <c r="G1909">
        <v>57.9</v>
      </c>
      <c r="H1909">
        <v>12.3</v>
      </c>
    </row>
    <row r="1910" spans="1:8" x14ac:dyDescent="0.25">
      <c r="A1910" s="1">
        <v>40287</v>
      </c>
      <c r="B1910">
        <v>20.5</v>
      </c>
      <c r="C1910">
        <v>12.2</v>
      </c>
      <c r="D1910">
        <v>16.899999999999999</v>
      </c>
      <c r="E1910">
        <v>86.4</v>
      </c>
      <c r="F1910">
        <v>57.1</v>
      </c>
      <c r="G1910">
        <v>74.2</v>
      </c>
      <c r="H1910">
        <v>20.2</v>
      </c>
    </row>
    <row r="1911" spans="1:8" x14ac:dyDescent="0.25">
      <c r="A1911" s="1">
        <v>40286</v>
      </c>
      <c r="B1911">
        <v>19.100000000000001</v>
      </c>
      <c r="C1911">
        <v>12.9</v>
      </c>
      <c r="D1911">
        <v>16.2</v>
      </c>
      <c r="E1911">
        <v>84.4</v>
      </c>
      <c r="F1911">
        <v>61.4</v>
      </c>
      <c r="G1911">
        <v>73.099999999999994</v>
      </c>
      <c r="H1911">
        <v>15.6</v>
      </c>
    </row>
    <row r="1912" spans="1:8" x14ac:dyDescent="0.25">
      <c r="A1912" s="1">
        <v>40285</v>
      </c>
      <c r="B1912">
        <v>19.7</v>
      </c>
      <c r="C1912">
        <v>12.8</v>
      </c>
      <c r="D1912">
        <v>15.4</v>
      </c>
      <c r="E1912">
        <v>87</v>
      </c>
      <c r="F1912">
        <v>67.2</v>
      </c>
      <c r="G1912">
        <v>79.099999999999994</v>
      </c>
      <c r="H1912">
        <v>8.8000000000000007</v>
      </c>
    </row>
    <row r="1913" spans="1:8" x14ac:dyDescent="0.25">
      <c r="A1913" s="1">
        <v>40284</v>
      </c>
      <c r="B1913">
        <v>19.899999999999999</v>
      </c>
      <c r="C1913">
        <v>14.1</v>
      </c>
      <c r="D1913">
        <v>16</v>
      </c>
      <c r="E1913">
        <v>86.7</v>
      </c>
      <c r="F1913">
        <v>64.5</v>
      </c>
      <c r="G1913">
        <v>77.7</v>
      </c>
      <c r="H1913">
        <v>8.3000000000000007</v>
      </c>
    </row>
    <row r="1914" spans="1:8" x14ac:dyDescent="0.25">
      <c r="A1914" s="1">
        <v>40283</v>
      </c>
      <c r="B1914">
        <v>21.7</v>
      </c>
      <c r="C1914">
        <v>14.1</v>
      </c>
      <c r="D1914">
        <v>16.7</v>
      </c>
      <c r="E1914">
        <v>83.8</v>
      </c>
      <c r="F1914">
        <v>52.8</v>
      </c>
      <c r="G1914">
        <v>71.7</v>
      </c>
      <c r="H1914">
        <v>13.9</v>
      </c>
    </row>
    <row r="1915" spans="1:8" x14ac:dyDescent="0.25">
      <c r="A1915" s="1">
        <v>40282</v>
      </c>
      <c r="B1915">
        <v>22</v>
      </c>
      <c r="C1915">
        <v>13</v>
      </c>
      <c r="D1915">
        <v>17.3</v>
      </c>
      <c r="E1915">
        <v>75.7</v>
      </c>
      <c r="F1915">
        <v>49.1</v>
      </c>
      <c r="G1915">
        <v>63.5</v>
      </c>
      <c r="H1915">
        <v>17.5</v>
      </c>
    </row>
    <row r="1916" spans="1:8" x14ac:dyDescent="0.25">
      <c r="A1916" s="1">
        <v>40281</v>
      </c>
      <c r="B1916">
        <v>20.2</v>
      </c>
      <c r="C1916">
        <v>14.7</v>
      </c>
      <c r="D1916">
        <v>17</v>
      </c>
      <c r="E1916">
        <v>86</v>
      </c>
      <c r="F1916">
        <v>57.2</v>
      </c>
      <c r="G1916">
        <v>69.5</v>
      </c>
      <c r="H1916">
        <v>16.8</v>
      </c>
    </row>
    <row r="1917" spans="1:8" x14ac:dyDescent="0.25">
      <c r="A1917" s="1">
        <v>40280</v>
      </c>
      <c r="B1917">
        <v>18.8</v>
      </c>
      <c r="C1917">
        <v>11.1</v>
      </c>
      <c r="D1917">
        <v>15.8</v>
      </c>
      <c r="E1917">
        <v>85.5</v>
      </c>
      <c r="F1917">
        <v>65.400000000000006</v>
      </c>
      <c r="G1917">
        <v>76.3</v>
      </c>
      <c r="H1917">
        <v>17.600000000000001</v>
      </c>
    </row>
    <row r="1918" spans="1:8" x14ac:dyDescent="0.25">
      <c r="A1918" s="1">
        <v>40279</v>
      </c>
      <c r="B1918">
        <v>22.6</v>
      </c>
      <c r="C1918">
        <v>13.5</v>
      </c>
      <c r="D1918">
        <v>17.399999999999999</v>
      </c>
      <c r="E1918">
        <v>80.3</v>
      </c>
      <c r="F1918">
        <v>32.6</v>
      </c>
      <c r="G1918">
        <v>52.4</v>
      </c>
      <c r="H1918">
        <v>13.2</v>
      </c>
    </row>
    <row r="1919" spans="1:8" x14ac:dyDescent="0.25">
      <c r="A1919" s="1">
        <v>40278</v>
      </c>
      <c r="B1919">
        <v>21.1</v>
      </c>
      <c r="C1919">
        <v>11.8</v>
      </c>
      <c r="D1919">
        <v>16.8</v>
      </c>
      <c r="E1919">
        <v>68</v>
      </c>
      <c r="F1919">
        <v>37.4</v>
      </c>
      <c r="G1919">
        <v>51.7</v>
      </c>
      <c r="H1919">
        <v>19.2</v>
      </c>
    </row>
    <row r="1920" spans="1:8" x14ac:dyDescent="0.25">
      <c r="A1920" s="1">
        <v>40277</v>
      </c>
      <c r="B1920">
        <v>21.6</v>
      </c>
      <c r="C1920">
        <v>12.6</v>
      </c>
      <c r="D1920">
        <v>16.5</v>
      </c>
      <c r="E1920">
        <v>69.2</v>
      </c>
      <c r="F1920">
        <v>31.6</v>
      </c>
      <c r="G1920">
        <v>54.5</v>
      </c>
      <c r="H1920">
        <v>18</v>
      </c>
    </row>
    <row r="1921" spans="1:8" x14ac:dyDescent="0.25">
      <c r="A1921" s="1">
        <v>40276</v>
      </c>
      <c r="B1921">
        <v>20.100000000000001</v>
      </c>
      <c r="C1921">
        <v>13.5</v>
      </c>
      <c r="D1921">
        <v>16.2</v>
      </c>
      <c r="E1921">
        <v>76.2</v>
      </c>
      <c r="F1921">
        <v>49.1</v>
      </c>
      <c r="G1921">
        <v>63.3</v>
      </c>
      <c r="H1921">
        <v>12.3</v>
      </c>
    </row>
    <row r="1922" spans="1:8" x14ac:dyDescent="0.25">
      <c r="A1922" s="1">
        <v>40275</v>
      </c>
      <c r="B1922">
        <v>19.5</v>
      </c>
      <c r="C1922">
        <v>14.6</v>
      </c>
      <c r="D1922">
        <v>16.7</v>
      </c>
      <c r="E1922">
        <v>87.2</v>
      </c>
      <c r="F1922">
        <v>68</v>
      </c>
      <c r="G1922">
        <v>79</v>
      </c>
      <c r="H1922">
        <v>18.100000000000001</v>
      </c>
    </row>
    <row r="1923" spans="1:8" x14ac:dyDescent="0.25">
      <c r="A1923" s="1">
        <v>40274</v>
      </c>
      <c r="B1923">
        <v>20.5</v>
      </c>
      <c r="C1923">
        <v>15</v>
      </c>
      <c r="D1923">
        <v>17</v>
      </c>
      <c r="E1923">
        <v>81.8</v>
      </c>
      <c r="F1923">
        <v>23</v>
      </c>
      <c r="G1923">
        <v>53.9</v>
      </c>
      <c r="H1923">
        <v>15.1</v>
      </c>
    </row>
    <row r="1924" spans="1:8" x14ac:dyDescent="0.25">
      <c r="A1924" s="1">
        <v>40273</v>
      </c>
      <c r="B1924">
        <v>21.1</v>
      </c>
      <c r="C1924">
        <v>14.1</v>
      </c>
      <c r="D1924">
        <v>17.600000000000001</v>
      </c>
      <c r="E1924">
        <v>58.5</v>
      </c>
      <c r="F1924">
        <v>19.2</v>
      </c>
      <c r="G1924">
        <v>34.1</v>
      </c>
      <c r="H1924">
        <v>12</v>
      </c>
    </row>
    <row r="1925" spans="1:8" x14ac:dyDescent="0.25">
      <c r="A1925" s="1">
        <v>40272</v>
      </c>
      <c r="B1925">
        <v>20</v>
      </c>
      <c r="C1925">
        <v>9.4</v>
      </c>
      <c r="D1925">
        <v>15.5</v>
      </c>
      <c r="E1925">
        <v>85.8</v>
      </c>
      <c r="F1925">
        <v>25.1</v>
      </c>
      <c r="G1925">
        <v>59.9</v>
      </c>
      <c r="H1925">
        <v>19</v>
      </c>
    </row>
    <row r="1926" spans="1:8" x14ac:dyDescent="0.25">
      <c r="A1926" s="1">
        <v>40271</v>
      </c>
      <c r="B1926">
        <v>18.399999999999999</v>
      </c>
      <c r="C1926">
        <v>10.5</v>
      </c>
      <c r="D1926">
        <v>14.8</v>
      </c>
      <c r="E1926">
        <v>87.7</v>
      </c>
      <c r="F1926">
        <v>63.3</v>
      </c>
      <c r="G1926">
        <v>76.099999999999994</v>
      </c>
      <c r="H1926">
        <v>17.399999999999999</v>
      </c>
    </row>
    <row r="1927" spans="1:8" x14ac:dyDescent="0.25">
      <c r="A1927" s="1">
        <v>40270</v>
      </c>
      <c r="B1927">
        <v>18.399999999999999</v>
      </c>
      <c r="C1927">
        <v>11.1</v>
      </c>
      <c r="D1927">
        <v>14.7</v>
      </c>
      <c r="E1927">
        <v>86.2</v>
      </c>
      <c r="F1927">
        <v>49.3</v>
      </c>
      <c r="G1927">
        <v>71.099999999999994</v>
      </c>
      <c r="H1927">
        <v>18.2</v>
      </c>
    </row>
    <row r="1928" spans="1:8" x14ac:dyDescent="0.25">
      <c r="A1928" s="1">
        <v>40269</v>
      </c>
      <c r="B1928">
        <v>19.100000000000001</v>
      </c>
      <c r="C1928">
        <v>9</v>
      </c>
      <c r="D1928">
        <v>14.7</v>
      </c>
      <c r="E1928">
        <v>81.099999999999994</v>
      </c>
      <c r="F1928">
        <v>43.5</v>
      </c>
      <c r="G1928">
        <v>65.400000000000006</v>
      </c>
      <c r="H1928">
        <v>17.7</v>
      </c>
    </row>
    <row r="1929" spans="1:8" x14ac:dyDescent="0.25">
      <c r="A1929" s="1">
        <v>40117</v>
      </c>
      <c r="B1929">
        <v>23.6</v>
      </c>
      <c r="C1929">
        <v>16.2</v>
      </c>
      <c r="D1929">
        <v>19.7</v>
      </c>
      <c r="E1929">
        <v>91.8</v>
      </c>
      <c r="F1929">
        <v>69.3</v>
      </c>
      <c r="G1929">
        <v>83.6</v>
      </c>
      <c r="H1929">
        <v>10.6</v>
      </c>
    </row>
    <row r="1930" spans="1:8" x14ac:dyDescent="0.25">
      <c r="A1930" s="1">
        <v>40116</v>
      </c>
      <c r="B1930">
        <v>21.3</v>
      </c>
      <c r="C1930">
        <v>14.7</v>
      </c>
      <c r="D1930">
        <v>18.100000000000001</v>
      </c>
      <c r="E1930">
        <v>89</v>
      </c>
      <c r="F1930">
        <v>78</v>
      </c>
      <c r="G1930">
        <v>84.5</v>
      </c>
      <c r="H1930">
        <v>10.7</v>
      </c>
    </row>
    <row r="1931" spans="1:8" x14ac:dyDescent="0.25">
      <c r="A1931" s="1">
        <v>40115</v>
      </c>
      <c r="B1931">
        <v>22.7</v>
      </c>
      <c r="C1931">
        <v>15.8</v>
      </c>
      <c r="D1931">
        <v>20</v>
      </c>
      <c r="E1931">
        <v>84.3</v>
      </c>
      <c r="F1931">
        <v>62.7</v>
      </c>
      <c r="G1931">
        <v>72.3</v>
      </c>
      <c r="H1931">
        <v>9.5</v>
      </c>
    </row>
    <row r="1932" spans="1:8" x14ac:dyDescent="0.25">
      <c r="A1932" s="1">
        <v>40114</v>
      </c>
      <c r="B1932">
        <v>26.7</v>
      </c>
      <c r="C1932">
        <v>18</v>
      </c>
      <c r="D1932">
        <v>21.3</v>
      </c>
      <c r="E1932">
        <v>78.5</v>
      </c>
      <c r="F1932">
        <v>47.2</v>
      </c>
      <c r="G1932">
        <v>64</v>
      </c>
      <c r="H1932">
        <v>12</v>
      </c>
    </row>
    <row r="1933" spans="1:8" x14ac:dyDescent="0.25">
      <c r="A1933" s="1">
        <v>40113</v>
      </c>
      <c r="B1933">
        <v>27.4</v>
      </c>
      <c r="C1933">
        <v>18.600000000000001</v>
      </c>
      <c r="D1933">
        <v>22.2</v>
      </c>
      <c r="E1933">
        <v>74.5</v>
      </c>
      <c r="F1933">
        <v>41.2</v>
      </c>
      <c r="G1933">
        <v>57.4</v>
      </c>
      <c r="H1933">
        <v>12.2</v>
      </c>
    </row>
    <row r="1934" spans="1:8" x14ac:dyDescent="0.25">
      <c r="A1934" s="1">
        <v>40112</v>
      </c>
      <c r="B1934">
        <v>27.2</v>
      </c>
      <c r="C1934">
        <v>17.8</v>
      </c>
      <c r="D1934">
        <v>22.1</v>
      </c>
      <c r="E1934">
        <v>78.900000000000006</v>
      </c>
      <c r="F1934">
        <v>38.700000000000003</v>
      </c>
      <c r="G1934">
        <v>57.4</v>
      </c>
      <c r="H1934">
        <v>11.8</v>
      </c>
    </row>
    <row r="1935" spans="1:8" x14ac:dyDescent="0.25">
      <c r="A1935" s="1">
        <v>40111</v>
      </c>
      <c r="B1935">
        <v>27.9</v>
      </c>
      <c r="C1935">
        <v>13.7</v>
      </c>
      <c r="D1935">
        <v>20.6</v>
      </c>
      <c r="E1935">
        <v>89.6</v>
      </c>
      <c r="F1935">
        <v>27.7</v>
      </c>
      <c r="G1935">
        <v>57</v>
      </c>
      <c r="H1935">
        <v>12.3</v>
      </c>
    </row>
    <row r="1936" spans="1:8" x14ac:dyDescent="0.25">
      <c r="A1936" s="1">
        <v>40110</v>
      </c>
      <c r="B1936">
        <v>22.7</v>
      </c>
      <c r="C1936">
        <v>13.3</v>
      </c>
      <c r="D1936">
        <v>18.100000000000001</v>
      </c>
      <c r="E1936">
        <v>89.3</v>
      </c>
      <c r="F1936">
        <v>47.9</v>
      </c>
      <c r="G1936">
        <v>75.099999999999994</v>
      </c>
      <c r="H1936">
        <v>12.6</v>
      </c>
    </row>
    <row r="1937" spans="1:8" x14ac:dyDescent="0.25">
      <c r="A1937" s="1">
        <v>40109</v>
      </c>
      <c r="B1937">
        <v>24.2</v>
      </c>
      <c r="C1937">
        <v>14</v>
      </c>
      <c r="D1937">
        <v>19.600000000000001</v>
      </c>
      <c r="E1937">
        <v>80.2</v>
      </c>
      <c r="F1937">
        <v>35.9</v>
      </c>
      <c r="G1937">
        <v>57</v>
      </c>
      <c r="H1937">
        <v>12.7</v>
      </c>
    </row>
    <row r="1938" spans="1:8" x14ac:dyDescent="0.25">
      <c r="A1938" s="1">
        <v>40108</v>
      </c>
      <c r="B1938">
        <v>25.8</v>
      </c>
      <c r="C1938">
        <v>18.3</v>
      </c>
      <c r="D1938">
        <v>21.3</v>
      </c>
      <c r="E1938">
        <v>84.6</v>
      </c>
      <c r="F1938">
        <v>32.6</v>
      </c>
      <c r="G1938">
        <v>60.1</v>
      </c>
      <c r="H1938">
        <v>9.4</v>
      </c>
    </row>
    <row r="1939" spans="1:8" x14ac:dyDescent="0.25">
      <c r="A1939" s="1">
        <v>40107</v>
      </c>
      <c r="B1939">
        <v>23.1</v>
      </c>
      <c r="C1939">
        <v>17</v>
      </c>
      <c r="D1939">
        <v>20.2</v>
      </c>
      <c r="E1939">
        <v>73.900000000000006</v>
      </c>
      <c r="F1939">
        <v>40.700000000000003</v>
      </c>
      <c r="G1939">
        <v>60.2</v>
      </c>
      <c r="H1939">
        <v>8.6</v>
      </c>
    </row>
    <row r="1940" spans="1:8" x14ac:dyDescent="0.25">
      <c r="A1940" s="1">
        <v>40106</v>
      </c>
      <c r="B1940">
        <v>23.1</v>
      </c>
      <c r="C1940">
        <v>15.1</v>
      </c>
      <c r="D1940">
        <v>19.600000000000001</v>
      </c>
      <c r="E1940">
        <v>80.099999999999994</v>
      </c>
      <c r="F1940">
        <v>56.9</v>
      </c>
      <c r="G1940">
        <v>68.8</v>
      </c>
      <c r="H1940">
        <v>7.3</v>
      </c>
    </row>
    <row r="1941" spans="1:8" x14ac:dyDescent="0.25">
      <c r="A1941" s="1">
        <v>40105</v>
      </c>
      <c r="B1941">
        <v>22.8</v>
      </c>
      <c r="C1941">
        <v>0</v>
      </c>
      <c r="D1941">
        <v>20.2</v>
      </c>
      <c r="E1941">
        <v>81.400000000000006</v>
      </c>
      <c r="F1941">
        <v>0</v>
      </c>
      <c r="G1941">
        <v>68.2</v>
      </c>
      <c r="H1941">
        <v>4.2</v>
      </c>
    </row>
    <row r="1942" spans="1:8" x14ac:dyDescent="0.25">
      <c r="A1942" s="1">
        <v>40104</v>
      </c>
      <c r="B1942">
        <v>23.9</v>
      </c>
      <c r="C1942">
        <v>17</v>
      </c>
      <c r="D1942">
        <v>20.399999999999999</v>
      </c>
      <c r="E1942">
        <v>71.900000000000006</v>
      </c>
      <c r="F1942">
        <v>49.1</v>
      </c>
      <c r="G1942">
        <v>61.2</v>
      </c>
      <c r="H1942">
        <v>16.399999999999999</v>
      </c>
    </row>
    <row r="1943" spans="1:8" x14ac:dyDescent="0.25">
      <c r="A1943" s="1">
        <v>40103</v>
      </c>
      <c r="B1943">
        <v>25.2</v>
      </c>
      <c r="C1943">
        <v>18.399999999999999</v>
      </c>
      <c r="D1943">
        <v>21.2</v>
      </c>
      <c r="E1943">
        <v>71.2</v>
      </c>
      <c r="F1943">
        <v>38.5</v>
      </c>
      <c r="G1943">
        <v>58.9</v>
      </c>
      <c r="H1943">
        <v>16.600000000000001</v>
      </c>
    </row>
    <row r="1944" spans="1:8" x14ac:dyDescent="0.25">
      <c r="A1944" s="1">
        <v>40102</v>
      </c>
      <c r="B1944">
        <v>26.4</v>
      </c>
      <c r="C1944">
        <v>18.8</v>
      </c>
      <c r="D1944">
        <v>22</v>
      </c>
      <c r="E1944">
        <v>75.900000000000006</v>
      </c>
      <c r="F1944">
        <v>45.2</v>
      </c>
      <c r="G1944">
        <v>61.3</v>
      </c>
      <c r="H1944">
        <v>16.8</v>
      </c>
    </row>
    <row r="1945" spans="1:8" x14ac:dyDescent="0.25">
      <c r="A1945" s="1">
        <v>40101</v>
      </c>
      <c r="B1945">
        <v>24.5</v>
      </c>
      <c r="C1945">
        <v>18.100000000000001</v>
      </c>
      <c r="D1945">
        <v>21.2</v>
      </c>
      <c r="E1945">
        <v>76.400000000000006</v>
      </c>
      <c r="F1945">
        <v>57.9</v>
      </c>
      <c r="G1945">
        <v>67.8</v>
      </c>
      <c r="H1945">
        <v>16.600000000000001</v>
      </c>
    </row>
    <row r="1946" spans="1:8" x14ac:dyDescent="0.25">
      <c r="A1946" s="1">
        <v>40100</v>
      </c>
      <c r="B1946">
        <v>27.6</v>
      </c>
      <c r="C1946">
        <v>18.600000000000001</v>
      </c>
      <c r="D1946">
        <v>22.1</v>
      </c>
      <c r="E1946">
        <v>76.099999999999994</v>
      </c>
      <c r="F1946">
        <v>42.9</v>
      </c>
      <c r="G1946">
        <v>59.6</v>
      </c>
      <c r="H1946">
        <v>17</v>
      </c>
    </row>
    <row r="1947" spans="1:8" x14ac:dyDescent="0.25">
      <c r="A1947" s="1">
        <v>40099</v>
      </c>
      <c r="B1947">
        <v>28.4</v>
      </c>
      <c r="C1947">
        <v>19.8</v>
      </c>
      <c r="D1947">
        <v>23.5</v>
      </c>
      <c r="E1947">
        <v>76.599999999999994</v>
      </c>
      <c r="F1947">
        <v>35.4</v>
      </c>
      <c r="G1947">
        <v>57.9</v>
      </c>
      <c r="H1947">
        <v>16.100000000000001</v>
      </c>
    </row>
    <row r="1948" spans="1:8" x14ac:dyDescent="0.25">
      <c r="A1948" s="1">
        <v>40098</v>
      </c>
      <c r="B1948">
        <v>25.7</v>
      </c>
      <c r="C1948">
        <v>19.399999999999999</v>
      </c>
      <c r="D1948">
        <v>22.4</v>
      </c>
      <c r="E1948">
        <v>79.599999999999994</v>
      </c>
      <c r="F1948">
        <v>57</v>
      </c>
      <c r="G1948">
        <v>70.400000000000006</v>
      </c>
      <c r="H1948">
        <v>17.2</v>
      </c>
    </row>
    <row r="1949" spans="1:8" x14ac:dyDescent="0.25">
      <c r="A1949" s="1">
        <v>40097</v>
      </c>
      <c r="B1949">
        <v>26.6</v>
      </c>
      <c r="C1949">
        <v>20</v>
      </c>
      <c r="D1949">
        <v>23.1</v>
      </c>
      <c r="E1949">
        <v>81.2</v>
      </c>
      <c r="F1949">
        <v>59.2</v>
      </c>
      <c r="G1949">
        <v>72.099999999999994</v>
      </c>
      <c r="H1949">
        <v>11.9</v>
      </c>
    </row>
    <row r="1950" spans="1:8" x14ac:dyDescent="0.25">
      <c r="A1950" s="1">
        <v>40096</v>
      </c>
      <c r="B1950">
        <v>25.9</v>
      </c>
      <c r="C1950">
        <v>17.8</v>
      </c>
      <c r="D1950">
        <v>22.7</v>
      </c>
      <c r="E1950">
        <v>85.2</v>
      </c>
      <c r="F1950">
        <v>50.8</v>
      </c>
      <c r="G1950">
        <v>70.599999999999994</v>
      </c>
      <c r="H1950">
        <v>16.399999999999999</v>
      </c>
    </row>
    <row r="1951" spans="1:8" x14ac:dyDescent="0.25">
      <c r="A1951" s="1">
        <v>40095</v>
      </c>
      <c r="B1951">
        <v>25.4</v>
      </c>
      <c r="C1951">
        <v>19.399999999999999</v>
      </c>
      <c r="D1951">
        <v>22.6</v>
      </c>
      <c r="E1951">
        <v>85.4</v>
      </c>
      <c r="F1951">
        <v>63.1</v>
      </c>
      <c r="G1951">
        <v>76.3</v>
      </c>
      <c r="H1951">
        <v>18.3</v>
      </c>
    </row>
    <row r="1952" spans="1:8" x14ac:dyDescent="0.25">
      <c r="A1952" s="1">
        <v>40094</v>
      </c>
      <c r="B1952">
        <v>26.8</v>
      </c>
      <c r="C1952">
        <v>19.8</v>
      </c>
      <c r="D1952">
        <v>23.1</v>
      </c>
      <c r="E1952">
        <v>85.4</v>
      </c>
      <c r="F1952">
        <v>62.3</v>
      </c>
      <c r="G1952">
        <v>77.099999999999994</v>
      </c>
      <c r="H1952">
        <v>15.9</v>
      </c>
    </row>
    <row r="1953" spans="1:8" x14ac:dyDescent="0.25">
      <c r="A1953" s="1">
        <v>40093</v>
      </c>
      <c r="B1953">
        <v>26.6</v>
      </c>
      <c r="C1953">
        <v>19.100000000000001</v>
      </c>
      <c r="D1953">
        <v>23.1</v>
      </c>
      <c r="E1953">
        <v>83.2</v>
      </c>
      <c r="F1953">
        <v>55.2</v>
      </c>
      <c r="G1953">
        <v>70.099999999999994</v>
      </c>
      <c r="H1953">
        <v>16.7</v>
      </c>
    </row>
    <row r="1954" spans="1:8" x14ac:dyDescent="0.25">
      <c r="A1954" s="1">
        <v>40092</v>
      </c>
      <c r="B1954">
        <v>28.2</v>
      </c>
      <c r="C1954">
        <v>20.3</v>
      </c>
      <c r="D1954">
        <v>24.2</v>
      </c>
      <c r="E1954">
        <v>80.3</v>
      </c>
      <c r="F1954">
        <v>32.6</v>
      </c>
      <c r="G1954">
        <v>56</v>
      </c>
      <c r="H1954">
        <v>17.8</v>
      </c>
    </row>
    <row r="1955" spans="1:8" x14ac:dyDescent="0.25">
      <c r="A1955" s="1">
        <v>40091</v>
      </c>
      <c r="B1955">
        <v>28.4</v>
      </c>
      <c r="C1955">
        <v>18.899999999999999</v>
      </c>
      <c r="D1955">
        <v>23.7</v>
      </c>
      <c r="E1955">
        <v>73.7</v>
      </c>
      <c r="F1955">
        <v>36.1</v>
      </c>
      <c r="G1955">
        <v>56.5</v>
      </c>
      <c r="H1955">
        <v>18.600000000000001</v>
      </c>
    </row>
    <row r="1956" spans="1:8" x14ac:dyDescent="0.25">
      <c r="A1956" s="1">
        <v>40090</v>
      </c>
      <c r="B1956">
        <v>27.6</v>
      </c>
      <c r="C1956">
        <v>19.8</v>
      </c>
      <c r="D1956">
        <v>23</v>
      </c>
      <c r="E1956">
        <v>80.7</v>
      </c>
      <c r="F1956">
        <v>42.8</v>
      </c>
      <c r="G1956">
        <v>64</v>
      </c>
      <c r="H1956">
        <v>18.5</v>
      </c>
    </row>
    <row r="1957" spans="1:8" x14ac:dyDescent="0.25">
      <c r="A1957" s="1">
        <v>40089</v>
      </c>
      <c r="B1957">
        <v>27.6</v>
      </c>
      <c r="C1957">
        <v>17.5</v>
      </c>
      <c r="D1957">
        <v>22.8</v>
      </c>
      <c r="E1957">
        <v>88.5</v>
      </c>
      <c r="F1957">
        <v>36.200000000000003</v>
      </c>
      <c r="G1957">
        <v>69.900000000000006</v>
      </c>
      <c r="H1957">
        <v>18.3</v>
      </c>
    </row>
    <row r="1958" spans="1:8" x14ac:dyDescent="0.25">
      <c r="A1958" s="1">
        <v>40088</v>
      </c>
      <c r="B1958">
        <v>26.7</v>
      </c>
      <c r="C1958">
        <v>18.600000000000001</v>
      </c>
      <c r="D1958">
        <v>22.8</v>
      </c>
      <c r="E1958">
        <v>88.9</v>
      </c>
      <c r="F1958">
        <v>55.1</v>
      </c>
      <c r="G1958">
        <v>76.599999999999994</v>
      </c>
      <c r="H1958">
        <v>18.100000000000001</v>
      </c>
    </row>
    <row r="1959" spans="1:8" x14ac:dyDescent="0.25">
      <c r="A1959" s="1">
        <v>40087</v>
      </c>
      <c r="B1959">
        <v>25.3</v>
      </c>
      <c r="C1959">
        <v>18.600000000000001</v>
      </c>
      <c r="D1959">
        <v>21.9</v>
      </c>
      <c r="E1959">
        <v>85.3</v>
      </c>
      <c r="F1959">
        <v>60.3</v>
      </c>
      <c r="G1959">
        <v>74.5</v>
      </c>
      <c r="H1959">
        <v>15.4</v>
      </c>
    </row>
    <row r="1960" spans="1:8" x14ac:dyDescent="0.25">
      <c r="A1960" s="1">
        <v>40086</v>
      </c>
      <c r="B1960">
        <v>26</v>
      </c>
      <c r="C1960">
        <v>19.8</v>
      </c>
      <c r="D1960">
        <v>22.3</v>
      </c>
      <c r="E1960">
        <v>81.8</v>
      </c>
      <c r="F1960">
        <v>55.9</v>
      </c>
      <c r="G1960">
        <v>70.8</v>
      </c>
      <c r="H1960">
        <v>15.1</v>
      </c>
    </row>
    <row r="1961" spans="1:8" x14ac:dyDescent="0.25">
      <c r="A1961" s="1">
        <v>40085</v>
      </c>
      <c r="B1961">
        <v>25.6</v>
      </c>
      <c r="C1961">
        <v>19.8</v>
      </c>
      <c r="D1961">
        <v>22.7</v>
      </c>
      <c r="E1961">
        <v>79.900000000000006</v>
      </c>
      <c r="F1961">
        <v>54.4</v>
      </c>
      <c r="G1961">
        <v>67.7</v>
      </c>
      <c r="H1961">
        <v>18.7</v>
      </c>
    </row>
    <row r="1962" spans="1:8" x14ac:dyDescent="0.25">
      <c r="A1962" s="1">
        <v>40084</v>
      </c>
      <c r="B1962">
        <v>26</v>
      </c>
      <c r="C1962">
        <v>19.8</v>
      </c>
      <c r="D1962">
        <v>22.3</v>
      </c>
      <c r="E1962">
        <v>78.599999999999994</v>
      </c>
      <c r="F1962">
        <v>52</v>
      </c>
      <c r="G1962">
        <v>66.7</v>
      </c>
      <c r="H1962">
        <v>10.7</v>
      </c>
    </row>
    <row r="1963" spans="1:8" x14ac:dyDescent="0.25">
      <c r="A1963" s="1">
        <v>40083</v>
      </c>
      <c r="B1963">
        <v>25.7</v>
      </c>
      <c r="C1963">
        <v>18</v>
      </c>
      <c r="D1963">
        <v>22</v>
      </c>
      <c r="E1963">
        <v>88.2</v>
      </c>
      <c r="F1963">
        <v>49.8</v>
      </c>
      <c r="G1963">
        <v>65.599999999999994</v>
      </c>
      <c r="H1963">
        <v>9.4</v>
      </c>
    </row>
    <row r="1964" spans="1:8" x14ac:dyDescent="0.25">
      <c r="A1964" s="1">
        <v>40082</v>
      </c>
      <c r="B1964">
        <v>27</v>
      </c>
      <c r="C1964">
        <v>21.8</v>
      </c>
      <c r="D1964">
        <v>24.5</v>
      </c>
      <c r="E1964">
        <v>76.2</v>
      </c>
      <c r="F1964">
        <v>30.3</v>
      </c>
      <c r="G1964">
        <v>46</v>
      </c>
      <c r="H1964">
        <v>5.5</v>
      </c>
    </row>
    <row r="1965" spans="1:8" x14ac:dyDescent="0.25">
      <c r="A1965" s="1">
        <v>40081</v>
      </c>
      <c r="B1965">
        <v>27.8</v>
      </c>
      <c r="C1965">
        <v>18.8</v>
      </c>
      <c r="D1965">
        <v>23.1</v>
      </c>
      <c r="E1965">
        <v>75.2</v>
      </c>
      <c r="F1965">
        <v>31.3</v>
      </c>
      <c r="G1965">
        <v>59.4</v>
      </c>
      <c r="H1965">
        <v>19.8</v>
      </c>
    </row>
    <row r="1966" spans="1:8" x14ac:dyDescent="0.25">
      <c r="A1966" s="1">
        <v>40080</v>
      </c>
      <c r="B1966">
        <v>27.2</v>
      </c>
      <c r="C1966">
        <v>17.3</v>
      </c>
      <c r="D1966">
        <v>22.8</v>
      </c>
      <c r="E1966">
        <v>82.7</v>
      </c>
      <c r="F1966">
        <v>46.7</v>
      </c>
      <c r="G1966">
        <v>65.8</v>
      </c>
      <c r="H1966">
        <v>20.5</v>
      </c>
    </row>
    <row r="1967" spans="1:8" x14ac:dyDescent="0.25">
      <c r="A1967" s="1">
        <v>40079</v>
      </c>
      <c r="B1967">
        <v>24.8</v>
      </c>
      <c r="C1967">
        <v>20.5</v>
      </c>
      <c r="D1967">
        <v>22.4</v>
      </c>
      <c r="E1967">
        <v>76.8</v>
      </c>
      <c r="F1967">
        <v>44.9</v>
      </c>
      <c r="G1967">
        <v>65.400000000000006</v>
      </c>
      <c r="H1967">
        <v>7.2</v>
      </c>
    </row>
    <row r="1968" spans="1:8" x14ac:dyDescent="0.25">
      <c r="A1968" s="1">
        <v>40078</v>
      </c>
      <c r="B1968">
        <v>25.7</v>
      </c>
      <c r="C1968">
        <v>18.5</v>
      </c>
      <c r="D1968">
        <v>21.9</v>
      </c>
      <c r="E1968">
        <v>73.2</v>
      </c>
      <c r="F1968">
        <v>40.9</v>
      </c>
      <c r="G1968">
        <v>56.8</v>
      </c>
      <c r="H1968">
        <v>18.399999999999999</v>
      </c>
    </row>
    <row r="1969" spans="1:8" x14ac:dyDescent="0.25">
      <c r="A1969" s="1">
        <v>40077</v>
      </c>
      <c r="B1969">
        <v>26.9</v>
      </c>
      <c r="C1969">
        <v>15.4</v>
      </c>
      <c r="D1969">
        <v>21.1</v>
      </c>
      <c r="E1969">
        <v>86.1</v>
      </c>
      <c r="F1969">
        <v>32.4</v>
      </c>
      <c r="G1969">
        <v>59.2</v>
      </c>
      <c r="H1969">
        <v>18.2</v>
      </c>
    </row>
    <row r="1970" spans="1:8" x14ac:dyDescent="0.25">
      <c r="A1970" s="1">
        <v>40076</v>
      </c>
      <c r="B1970">
        <v>26.6</v>
      </c>
      <c r="C1970">
        <v>17</v>
      </c>
      <c r="D1970">
        <v>21.5</v>
      </c>
      <c r="E1970">
        <v>79.3</v>
      </c>
      <c r="F1970">
        <v>37</v>
      </c>
      <c r="G1970">
        <v>59.4</v>
      </c>
      <c r="H1970">
        <v>14.5</v>
      </c>
    </row>
    <row r="1971" spans="1:8" x14ac:dyDescent="0.25">
      <c r="A1971" s="1">
        <v>40075</v>
      </c>
      <c r="B1971">
        <v>25</v>
      </c>
      <c r="C1971">
        <v>16.3</v>
      </c>
      <c r="D1971">
        <v>20.2</v>
      </c>
      <c r="E1971">
        <v>81</v>
      </c>
      <c r="F1971">
        <v>43.2</v>
      </c>
      <c r="G1971">
        <v>68.099999999999994</v>
      </c>
      <c r="H1971">
        <v>20.9</v>
      </c>
    </row>
    <row r="1972" spans="1:8" x14ac:dyDescent="0.25">
      <c r="A1972" s="1">
        <v>40074</v>
      </c>
      <c r="B1972">
        <v>23.8</v>
      </c>
      <c r="C1972">
        <v>15.8</v>
      </c>
      <c r="D1972">
        <v>20.7</v>
      </c>
      <c r="E1972">
        <v>72.2</v>
      </c>
      <c r="F1972">
        <v>46.6</v>
      </c>
      <c r="G1972">
        <v>58.9</v>
      </c>
      <c r="H1972">
        <v>21.4</v>
      </c>
    </row>
    <row r="1973" spans="1:8" x14ac:dyDescent="0.25">
      <c r="A1973" s="1">
        <v>40073</v>
      </c>
      <c r="B1973">
        <v>25.5</v>
      </c>
      <c r="C1973">
        <v>18.100000000000001</v>
      </c>
      <c r="D1973">
        <v>21.6</v>
      </c>
      <c r="E1973">
        <v>73.900000000000006</v>
      </c>
      <c r="F1973">
        <v>38.6</v>
      </c>
      <c r="G1973">
        <v>59.5</v>
      </c>
      <c r="H1973">
        <v>17.399999999999999</v>
      </c>
    </row>
    <row r="1974" spans="1:8" x14ac:dyDescent="0.25">
      <c r="A1974" s="1">
        <v>40072</v>
      </c>
      <c r="B1974">
        <v>26.9</v>
      </c>
      <c r="C1974">
        <v>18.399999999999999</v>
      </c>
      <c r="D1974">
        <v>22.7</v>
      </c>
      <c r="E1974">
        <v>69.8</v>
      </c>
      <c r="F1974">
        <v>35.299999999999997</v>
      </c>
      <c r="G1974">
        <v>55.6</v>
      </c>
      <c r="H1974">
        <v>21.7</v>
      </c>
    </row>
    <row r="1975" spans="1:8" x14ac:dyDescent="0.25">
      <c r="A1975" s="1">
        <v>40071</v>
      </c>
      <c r="B1975">
        <v>26.9</v>
      </c>
      <c r="C1975">
        <v>20.100000000000001</v>
      </c>
      <c r="D1975">
        <v>23</v>
      </c>
      <c r="E1975">
        <v>76</v>
      </c>
      <c r="F1975">
        <v>47.9</v>
      </c>
      <c r="G1975">
        <v>62</v>
      </c>
      <c r="H1975">
        <v>14</v>
      </c>
    </row>
    <row r="1976" spans="1:8" x14ac:dyDescent="0.25">
      <c r="A1976" s="1">
        <v>40070</v>
      </c>
      <c r="B1976">
        <v>29.5</v>
      </c>
      <c r="C1976">
        <v>21</v>
      </c>
      <c r="D1976">
        <v>24.7</v>
      </c>
      <c r="E1976">
        <v>70.2</v>
      </c>
      <c r="F1976">
        <v>43</v>
      </c>
      <c r="G1976">
        <v>54.1</v>
      </c>
      <c r="H1976">
        <v>18.899999999999999</v>
      </c>
    </row>
    <row r="1977" spans="1:8" x14ac:dyDescent="0.25">
      <c r="A1977" s="1">
        <v>40069</v>
      </c>
      <c r="B1977">
        <v>27.5</v>
      </c>
      <c r="C1977">
        <v>21.3</v>
      </c>
      <c r="D1977">
        <v>24.6</v>
      </c>
      <c r="E1977">
        <v>76.3</v>
      </c>
      <c r="F1977">
        <v>47.5</v>
      </c>
      <c r="G1977">
        <v>65.2</v>
      </c>
      <c r="H1977">
        <v>17.3</v>
      </c>
    </row>
    <row r="1978" spans="1:8" x14ac:dyDescent="0.25">
      <c r="A1978" s="1">
        <v>40068</v>
      </c>
      <c r="B1978">
        <v>29.4</v>
      </c>
      <c r="C1978">
        <v>21.8</v>
      </c>
      <c r="D1978">
        <v>25.4</v>
      </c>
      <c r="E1978">
        <v>70.7</v>
      </c>
      <c r="F1978">
        <v>36.9</v>
      </c>
      <c r="G1978">
        <v>55.5</v>
      </c>
      <c r="H1978">
        <v>21.7</v>
      </c>
    </row>
    <row r="1979" spans="1:8" x14ac:dyDescent="0.25">
      <c r="A1979" s="1">
        <v>40067</v>
      </c>
      <c r="B1979">
        <v>31.4</v>
      </c>
      <c r="C1979">
        <v>23</v>
      </c>
      <c r="D1979">
        <v>26.8</v>
      </c>
      <c r="E1979">
        <v>66.099999999999994</v>
      </c>
      <c r="F1979">
        <v>29.8</v>
      </c>
      <c r="G1979">
        <v>41.9</v>
      </c>
      <c r="H1979">
        <v>17</v>
      </c>
    </row>
    <row r="1980" spans="1:8" x14ac:dyDescent="0.25">
      <c r="A1980" s="1">
        <v>40066</v>
      </c>
      <c r="B1980">
        <v>31.8</v>
      </c>
      <c r="C1980">
        <v>22.1</v>
      </c>
      <c r="D1980">
        <v>26.3</v>
      </c>
      <c r="E1980">
        <v>64.5</v>
      </c>
      <c r="F1980">
        <v>26.7</v>
      </c>
      <c r="G1980">
        <v>44.8</v>
      </c>
      <c r="H1980">
        <v>16.399999999999999</v>
      </c>
    </row>
    <row r="1981" spans="1:8" x14ac:dyDescent="0.25">
      <c r="A1981" s="1">
        <v>40065</v>
      </c>
      <c r="B1981">
        <v>32.1</v>
      </c>
      <c r="C1981">
        <v>21</v>
      </c>
      <c r="D1981">
        <v>26.6</v>
      </c>
      <c r="E1981">
        <v>66.900000000000006</v>
      </c>
      <c r="F1981">
        <v>35.299999999999997</v>
      </c>
      <c r="G1981">
        <v>52.8</v>
      </c>
      <c r="H1981">
        <v>22.4</v>
      </c>
    </row>
    <row r="1982" spans="1:8" x14ac:dyDescent="0.25">
      <c r="A1982" s="1">
        <v>40064</v>
      </c>
      <c r="B1982">
        <v>31.8</v>
      </c>
      <c r="C1982">
        <v>24.1</v>
      </c>
      <c r="D1982">
        <v>27.6</v>
      </c>
      <c r="E1982">
        <v>63.2</v>
      </c>
      <c r="F1982">
        <v>36.1</v>
      </c>
      <c r="G1982">
        <v>50.3</v>
      </c>
      <c r="H1982">
        <v>22.5</v>
      </c>
    </row>
    <row r="1983" spans="1:8" x14ac:dyDescent="0.25">
      <c r="A1983" s="1">
        <v>40063</v>
      </c>
      <c r="B1983">
        <v>33.200000000000003</v>
      </c>
      <c r="C1983">
        <v>25.2</v>
      </c>
      <c r="D1983">
        <v>28.6</v>
      </c>
      <c r="E1983">
        <v>61.7</v>
      </c>
      <c r="F1983">
        <v>34.299999999999997</v>
      </c>
      <c r="G1983">
        <v>46.6</v>
      </c>
      <c r="H1983">
        <v>22.3</v>
      </c>
    </row>
    <row r="1984" spans="1:8" x14ac:dyDescent="0.25">
      <c r="A1984" s="1">
        <v>40062</v>
      </c>
      <c r="B1984">
        <v>32.700000000000003</v>
      </c>
      <c r="C1984">
        <v>25.3</v>
      </c>
      <c r="D1984">
        <v>28.7</v>
      </c>
      <c r="E1984">
        <v>72.5</v>
      </c>
      <c r="F1984">
        <v>36.5</v>
      </c>
      <c r="G1984">
        <v>52.9</v>
      </c>
      <c r="H1984">
        <v>22.6</v>
      </c>
    </row>
    <row r="1985" spans="1:8" x14ac:dyDescent="0.25">
      <c r="A1985" s="1">
        <v>40061</v>
      </c>
      <c r="B1985">
        <v>33.700000000000003</v>
      </c>
      <c r="C1985">
        <v>23.1</v>
      </c>
      <c r="D1985">
        <v>28.7</v>
      </c>
      <c r="E1985">
        <v>78.599999999999994</v>
      </c>
      <c r="F1985">
        <v>36.6</v>
      </c>
      <c r="G1985">
        <v>57.9</v>
      </c>
      <c r="H1985">
        <v>23.1</v>
      </c>
    </row>
    <row r="1986" spans="1:8" x14ac:dyDescent="0.25">
      <c r="A1986" s="1">
        <v>40060</v>
      </c>
      <c r="B1986">
        <v>29.4</v>
      </c>
      <c r="C1986">
        <v>20.399999999999999</v>
      </c>
      <c r="D1986">
        <v>25.3</v>
      </c>
      <c r="E1986">
        <v>84.4</v>
      </c>
      <c r="F1986">
        <v>39.299999999999997</v>
      </c>
      <c r="G1986">
        <v>71.400000000000006</v>
      </c>
      <c r="H1986">
        <v>24.2</v>
      </c>
    </row>
    <row r="1987" spans="1:8" x14ac:dyDescent="0.25">
      <c r="A1987" s="1">
        <v>40059</v>
      </c>
      <c r="B1987">
        <v>29.3</v>
      </c>
      <c r="C1987">
        <v>20.2</v>
      </c>
      <c r="D1987">
        <v>25.2</v>
      </c>
      <c r="E1987">
        <v>84</v>
      </c>
      <c r="F1987">
        <v>52.1</v>
      </c>
      <c r="G1987">
        <v>71.599999999999994</v>
      </c>
      <c r="H1987">
        <v>23.9</v>
      </c>
    </row>
    <row r="1988" spans="1:8" x14ac:dyDescent="0.25">
      <c r="A1988" s="1">
        <v>40058</v>
      </c>
      <c r="B1988">
        <v>30.2</v>
      </c>
      <c r="C1988">
        <v>23.5</v>
      </c>
      <c r="D1988">
        <v>26.2</v>
      </c>
      <c r="E1988">
        <v>84.2</v>
      </c>
      <c r="F1988">
        <v>49.4</v>
      </c>
      <c r="G1988">
        <v>71.099999999999994</v>
      </c>
      <c r="H1988">
        <v>23.1</v>
      </c>
    </row>
    <row r="1989" spans="1:8" x14ac:dyDescent="0.25">
      <c r="A1989" s="1">
        <v>40057</v>
      </c>
      <c r="B1989">
        <v>29.8</v>
      </c>
      <c r="C1989">
        <v>24.9</v>
      </c>
      <c r="D1989">
        <v>27.4</v>
      </c>
      <c r="E1989">
        <v>82.6</v>
      </c>
      <c r="F1989">
        <v>46.7</v>
      </c>
      <c r="G1989">
        <v>65.400000000000006</v>
      </c>
      <c r="H1989">
        <v>23.2</v>
      </c>
    </row>
    <row r="1990" spans="1:8" x14ac:dyDescent="0.25">
      <c r="A1990" s="1">
        <v>40056</v>
      </c>
      <c r="B1990">
        <v>36.299999999999997</v>
      </c>
      <c r="C1990">
        <v>26.5</v>
      </c>
      <c r="D1990">
        <v>30.6</v>
      </c>
      <c r="E1990">
        <v>63.5</v>
      </c>
      <c r="F1990">
        <v>28.2</v>
      </c>
      <c r="G1990">
        <v>42.6</v>
      </c>
      <c r="H1990">
        <v>23.4</v>
      </c>
    </row>
    <row r="1991" spans="1:8" x14ac:dyDescent="0.25">
      <c r="A1991" s="1">
        <v>40055</v>
      </c>
      <c r="B1991">
        <v>33.9</v>
      </c>
      <c r="C1991">
        <v>25.1</v>
      </c>
      <c r="D1991">
        <v>29.4</v>
      </c>
      <c r="E1991">
        <v>57.4</v>
      </c>
      <c r="F1991">
        <v>36.299999999999997</v>
      </c>
      <c r="G1991">
        <v>47.2</v>
      </c>
      <c r="H1991">
        <v>23.2</v>
      </c>
    </row>
    <row r="1992" spans="1:8" x14ac:dyDescent="0.25">
      <c r="A1992" s="1">
        <v>40054</v>
      </c>
      <c r="B1992">
        <v>33.6</v>
      </c>
      <c r="C1992">
        <v>23.8</v>
      </c>
      <c r="D1992">
        <v>29</v>
      </c>
      <c r="E1992">
        <v>76.599999999999994</v>
      </c>
      <c r="F1992">
        <v>39.5</v>
      </c>
      <c r="G1992">
        <v>51</v>
      </c>
      <c r="H1992">
        <v>23.4</v>
      </c>
    </row>
    <row r="1993" spans="1:8" x14ac:dyDescent="0.25">
      <c r="A1993" s="1">
        <v>40053</v>
      </c>
      <c r="B1993">
        <v>29.4</v>
      </c>
      <c r="C1993">
        <v>23</v>
      </c>
      <c r="D1993">
        <v>26.5</v>
      </c>
      <c r="E1993">
        <v>81.8</v>
      </c>
      <c r="F1993">
        <v>49.1</v>
      </c>
      <c r="G1993">
        <v>70.5</v>
      </c>
      <c r="H1993">
        <v>23.4</v>
      </c>
    </row>
    <row r="1994" spans="1:8" x14ac:dyDescent="0.25">
      <c r="A1994" s="1">
        <v>40052</v>
      </c>
      <c r="B1994">
        <v>34.4</v>
      </c>
      <c r="C1994">
        <v>24.6</v>
      </c>
      <c r="D1994">
        <v>28.6</v>
      </c>
      <c r="E1994">
        <v>82.2</v>
      </c>
      <c r="F1994">
        <v>30.1</v>
      </c>
      <c r="G1994">
        <v>59.6</v>
      </c>
      <c r="H1994">
        <v>23.9</v>
      </c>
    </row>
    <row r="1995" spans="1:8" x14ac:dyDescent="0.25">
      <c r="A1995" s="1">
        <v>40051</v>
      </c>
      <c r="B1995">
        <v>30.1</v>
      </c>
      <c r="C1995">
        <v>22.4</v>
      </c>
      <c r="D1995">
        <v>25.8</v>
      </c>
      <c r="E1995">
        <v>80.5</v>
      </c>
      <c r="F1995">
        <v>43.4</v>
      </c>
      <c r="G1995">
        <v>65.8</v>
      </c>
      <c r="H1995">
        <v>20.9</v>
      </c>
    </row>
    <row r="1996" spans="1:8" x14ac:dyDescent="0.25">
      <c r="A1996" s="1">
        <v>40050</v>
      </c>
      <c r="B1996">
        <v>30.6</v>
      </c>
      <c r="C1996">
        <v>23.1</v>
      </c>
      <c r="D1996">
        <v>26.8</v>
      </c>
      <c r="E1996">
        <v>79.400000000000006</v>
      </c>
      <c r="F1996">
        <v>46.8</v>
      </c>
      <c r="G1996">
        <v>66</v>
      </c>
      <c r="H1996">
        <v>18.600000000000001</v>
      </c>
    </row>
    <row r="1997" spans="1:8" x14ac:dyDescent="0.25">
      <c r="A1997" s="1">
        <v>40049</v>
      </c>
      <c r="B1997">
        <v>30.2</v>
      </c>
      <c r="C1997">
        <v>21.7</v>
      </c>
      <c r="D1997">
        <v>26.8</v>
      </c>
      <c r="E1997">
        <v>84.3</v>
      </c>
      <c r="F1997">
        <v>52.2</v>
      </c>
      <c r="G1997">
        <v>67.3</v>
      </c>
      <c r="H1997">
        <v>24</v>
      </c>
    </row>
    <row r="1998" spans="1:8" x14ac:dyDescent="0.25">
      <c r="A1998" s="1">
        <v>40048</v>
      </c>
      <c r="B1998">
        <v>37.299999999999997</v>
      </c>
      <c r="C1998">
        <v>24</v>
      </c>
      <c r="D1998">
        <v>29.5</v>
      </c>
      <c r="E1998">
        <v>80.7</v>
      </c>
      <c r="F1998">
        <v>17.899999999999999</v>
      </c>
      <c r="G1998">
        <v>43</v>
      </c>
      <c r="H1998">
        <v>25</v>
      </c>
    </row>
    <row r="1999" spans="1:8" x14ac:dyDescent="0.25">
      <c r="A1999" s="1">
        <v>40047</v>
      </c>
      <c r="B1999">
        <v>32.4</v>
      </c>
      <c r="C1999">
        <v>22.3</v>
      </c>
      <c r="D1999">
        <v>28.6</v>
      </c>
      <c r="E1999">
        <v>64.7</v>
      </c>
      <c r="F1999">
        <v>27.7</v>
      </c>
      <c r="G1999">
        <v>42.3</v>
      </c>
      <c r="H1999">
        <v>25</v>
      </c>
    </row>
    <row r="2000" spans="1:8" x14ac:dyDescent="0.25">
      <c r="A2000" s="1">
        <v>40046</v>
      </c>
      <c r="B2000">
        <v>30.7</v>
      </c>
      <c r="C2000">
        <v>23.7</v>
      </c>
      <c r="D2000">
        <v>27.4</v>
      </c>
      <c r="E2000">
        <v>82.8</v>
      </c>
      <c r="F2000">
        <v>51.9</v>
      </c>
      <c r="G2000">
        <v>65.599999999999994</v>
      </c>
      <c r="H2000">
        <v>24.9</v>
      </c>
    </row>
    <row r="2001" spans="1:8" x14ac:dyDescent="0.25">
      <c r="A2001" s="1">
        <v>40045</v>
      </c>
      <c r="B2001">
        <v>30.6</v>
      </c>
      <c r="C2001">
        <v>22.3</v>
      </c>
      <c r="D2001">
        <v>26.9</v>
      </c>
      <c r="E2001">
        <v>82.9</v>
      </c>
      <c r="F2001">
        <v>39.9</v>
      </c>
      <c r="G2001">
        <v>65.599999999999994</v>
      </c>
      <c r="H2001">
        <v>25</v>
      </c>
    </row>
    <row r="2002" spans="1:8" x14ac:dyDescent="0.25">
      <c r="A2002" s="1">
        <v>40044</v>
      </c>
      <c r="B2002">
        <v>30.8</v>
      </c>
      <c r="C2002">
        <v>22.4</v>
      </c>
      <c r="D2002">
        <v>27.3</v>
      </c>
      <c r="E2002">
        <v>81.400000000000006</v>
      </c>
      <c r="F2002">
        <v>43.7</v>
      </c>
      <c r="G2002">
        <v>64.099999999999994</v>
      </c>
      <c r="H2002">
        <v>24.9</v>
      </c>
    </row>
    <row r="2003" spans="1:8" x14ac:dyDescent="0.25">
      <c r="A2003" s="1">
        <v>40043</v>
      </c>
      <c r="B2003">
        <v>38</v>
      </c>
      <c r="C2003">
        <v>25.9</v>
      </c>
      <c r="D2003">
        <v>30.3</v>
      </c>
      <c r="E2003">
        <v>74.400000000000006</v>
      </c>
      <c r="F2003">
        <v>14.4</v>
      </c>
      <c r="G2003">
        <v>40.5</v>
      </c>
      <c r="H2003">
        <v>19.3</v>
      </c>
    </row>
    <row r="2004" spans="1:8" x14ac:dyDescent="0.25">
      <c r="A2004" s="1">
        <v>40042</v>
      </c>
      <c r="B2004">
        <v>30</v>
      </c>
      <c r="C2004">
        <v>24.3</v>
      </c>
      <c r="D2004">
        <v>27.1</v>
      </c>
      <c r="E2004">
        <v>79.5</v>
      </c>
      <c r="F2004">
        <v>37.5</v>
      </c>
      <c r="G2004">
        <v>68</v>
      </c>
      <c r="H2004">
        <v>24.8</v>
      </c>
    </row>
    <row r="2005" spans="1:8" x14ac:dyDescent="0.25">
      <c r="A2005" s="1">
        <v>40041</v>
      </c>
      <c r="B2005">
        <v>31</v>
      </c>
      <c r="C2005">
        <v>22.3</v>
      </c>
      <c r="D2005">
        <v>27.5</v>
      </c>
      <c r="E2005">
        <v>76</v>
      </c>
      <c r="F2005">
        <v>36.5</v>
      </c>
      <c r="G2005">
        <v>57.6</v>
      </c>
      <c r="H2005">
        <v>25.1</v>
      </c>
    </row>
    <row r="2006" spans="1:8" x14ac:dyDescent="0.25">
      <c r="A2006" s="1">
        <v>40040</v>
      </c>
      <c r="B2006">
        <v>33.799999999999997</v>
      </c>
      <c r="C2006">
        <v>22.9</v>
      </c>
      <c r="D2006">
        <v>28.2</v>
      </c>
      <c r="E2006">
        <v>71.400000000000006</v>
      </c>
      <c r="F2006">
        <v>32.200000000000003</v>
      </c>
      <c r="G2006">
        <v>51.6</v>
      </c>
      <c r="H2006">
        <v>25.2</v>
      </c>
    </row>
    <row r="2007" spans="1:8" x14ac:dyDescent="0.25">
      <c r="A2007" s="1">
        <v>40039</v>
      </c>
      <c r="B2007">
        <v>34.299999999999997</v>
      </c>
      <c r="C2007">
        <v>23.1</v>
      </c>
      <c r="D2007">
        <v>29.2</v>
      </c>
      <c r="E2007">
        <v>82.9</v>
      </c>
      <c r="F2007">
        <v>30</v>
      </c>
      <c r="G2007">
        <v>47</v>
      </c>
      <c r="H2007">
        <v>25.9</v>
      </c>
    </row>
    <row r="2008" spans="1:8" x14ac:dyDescent="0.25">
      <c r="A2008" s="1">
        <v>40038</v>
      </c>
      <c r="B2008">
        <v>31.1</v>
      </c>
      <c r="C2008">
        <v>23.9</v>
      </c>
      <c r="D2008">
        <v>27.9</v>
      </c>
      <c r="E2008">
        <v>80.900000000000006</v>
      </c>
      <c r="F2008">
        <v>38.4</v>
      </c>
      <c r="G2008">
        <v>58.4</v>
      </c>
      <c r="H2008">
        <v>25.3</v>
      </c>
    </row>
    <row r="2009" spans="1:8" x14ac:dyDescent="0.25">
      <c r="A2009" s="1">
        <v>40037</v>
      </c>
      <c r="B2009">
        <v>32</v>
      </c>
      <c r="C2009">
        <v>24.3</v>
      </c>
      <c r="D2009">
        <v>28.3</v>
      </c>
      <c r="E2009">
        <v>79.3</v>
      </c>
      <c r="F2009">
        <v>40.4</v>
      </c>
      <c r="G2009">
        <v>58.7</v>
      </c>
      <c r="H2009">
        <v>25.2</v>
      </c>
    </row>
    <row r="2010" spans="1:8" x14ac:dyDescent="0.25">
      <c r="A2010" s="1">
        <v>40036</v>
      </c>
      <c r="B2010">
        <v>38</v>
      </c>
      <c r="C2010">
        <v>26.1</v>
      </c>
      <c r="D2010">
        <v>30.3</v>
      </c>
      <c r="E2010">
        <v>76</v>
      </c>
      <c r="F2010">
        <v>14.7</v>
      </c>
      <c r="G2010">
        <v>46.1</v>
      </c>
      <c r="H2010">
        <v>21.5</v>
      </c>
    </row>
    <row r="2011" spans="1:8" x14ac:dyDescent="0.25">
      <c r="A2011" s="1">
        <v>40035</v>
      </c>
      <c r="B2011">
        <v>33.5</v>
      </c>
      <c r="C2011">
        <v>25.9</v>
      </c>
      <c r="D2011">
        <v>29.4</v>
      </c>
      <c r="E2011">
        <v>71</v>
      </c>
      <c r="F2011">
        <v>35.200000000000003</v>
      </c>
      <c r="G2011">
        <v>51.9</v>
      </c>
      <c r="H2011">
        <v>14.3</v>
      </c>
    </row>
    <row r="2012" spans="1:8" x14ac:dyDescent="0.25">
      <c r="A2012" s="1">
        <v>40034</v>
      </c>
      <c r="B2012">
        <v>30.4</v>
      </c>
      <c r="C2012">
        <v>24</v>
      </c>
      <c r="D2012">
        <v>27.3</v>
      </c>
      <c r="E2012">
        <v>79.5</v>
      </c>
      <c r="F2012">
        <v>52.7</v>
      </c>
      <c r="G2012">
        <v>67.3</v>
      </c>
      <c r="H2012">
        <v>25.4</v>
      </c>
    </row>
    <row r="2013" spans="1:8" x14ac:dyDescent="0.25">
      <c r="A2013" s="1">
        <v>40033</v>
      </c>
      <c r="B2013">
        <v>30.1</v>
      </c>
      <c r="C2013">
        <v>24.6</v>
      </c>
      <c r="D2013">
        <v>27.3</v>
      </c>
      <c r="E2013">
        <v>77</v>
      </c>
      <c r="F2013">
        <v>58.1</v>
      </c>
      <c r="G2013">
        <v>70</v>
      </c>
      <c r="H2013">
        <v>24.8</v>
      </c>
    </row>
    <row r="2014" spans="1:8" x14ac:dyDescent="0.25">
      <c r="A2014" s="1">
        <v>40032</v>
      </c>
      <c r="B2014">
        <v>29.6</v>
      </c>
      <c r="C2014">
        <v>22.3</v>
      </c>
      <c r="D2014">
        <v>26.5</v>
      </c>
      <c r="E2014">
        <v>82.6</v>
      </c>
      <c r="F2014">
        <v>59.9</v>
      </c>
      <c r="G2014">
        <v>74</v>
      </c>
      <c r="H2014">
        <v>25.6</v>
      </c>
    </row>
    <row r="2015" spans="1:8" x14ac:dyDescent="0.25">
      <c r="A2015" s="1">
        <v>40031</v>
      </c>
      <c r="B2015">
        <v>29.4</v>
      </c>
      <c r="C2015">
        <v>24.2</v>
      </c>
      <c r="D2015">
        <v>26.6</v>
      </c>
      <c r="E2015">
        <v>83.9</v>
      </c>
      <c r="F2015">
        <v>60.1</v>
      </c>
      <c r="G2015">
        <v>72.400000000000006</v>
      </c>
      <c r="H2015">
        <v>26.8</v>
      </c>
    </row>
    <row r="2016" spans="1:8" x14ac:dyDescent="0.25">
      <c r="A2016" s="1">
        <v>40030</v>
      </c>
      <c r="B2016">
        <v>30.7</v>
      </c>
      <c r="C2016">
        <v>25.1</v>
      </c>
      <c r="D2016">
        <v>27.8</v>
      </c>
      <c r="E2016">
        <v>82.7</v>
      </c>
      <c r="F2016">
        <v>52.1</v>
      </c>
      <c r="G2016">
        <v>67.8</v>
      </c>
      <c r="H2016">
        <v>25.9</v>
      </c>
    </row>
    <row r="2017" spans="1:8" x14ac:dyDescent="0.25">
      <c r="A2017" s="1">
        <v>40029</v>
      </c>
      <c r="B2017">
        <v>33.5</v>
      </c>
      <c r="C2017">
        <v>23.8</v>
      </c>
      <c r="D2017">
        <v>28</v>
      </c>
      <c r="E2017">
        <v>75.8</v>
      </c>
      <c r="F2017">
        <v>41.5</v>
      </c>
      <c r="G2017">
        <v>64.900000000000006</v>
      </c>
      <c r="H2017">
        <v>25.9</v>
      </c>
    </row>
    <row r="2018" spans="1:8" x14ac:dyDescent="0.25">
      <c r="A2018" s="1">
        <v>40028</v>
      </c>
      <c r="B2018">
        <v>29.6</v>
      </c>
      <c r="C2018">
        <v>23.1</v>
      </c>
      <c r="D2018">
        <v>26.8</v>
      </c>
      <c r="E2018">
        <v>79.3</v>
      </c>
      <c r="F2018">
        <v>56.4</v>
      </c>
      <c r="G2018">
        <v>70</v>
      </c>
      <c r="H2018">
        <v>25.6</v>
      </c>
    </row>
    <row r="2019" spans="1:8" x14ac:dyDescent="0.25">
      <c r="A2019" s="1">
        <v>40027</v>
      </c>
      <c r="B2019">
        <v>31.1</v>
      </c>
      <c r="C2019">
        <v>22</v>
      </c>
      <c r="D2019">
        <v>26.8</v>
      </c>
      <c r="E2019">
        <v>79.900000000000006</v>
      </c>
      <c r="F2019">
        <v>41.3</v>
      </c>
      <c r="G2019">
        <v>65.5</v>
      </c>
      <c r="H2019">
        <v>27.2</v>
      </c>
    </row>
    <row r="2020" spans="1:8" x14ac:dyDescent="0.25">
      <c r="A2020" s="1">
        <v>40026</v>
      </c>
      <c r="B2020">
        <v>30.2</v>
      </c>
      <c r="C2020">
        <v>23.3</v>
      </c>
      <c r="D2020">
        <v>26.4</v>
      </c>
      <c r="E2020">
        <v>83.5</v>
      </c>
      <c r="F2020">
        <v>42.9</v>
      </c>
      <c r="G2020">
        <v>68.8</v>
      </c>
      <c r="H2020">
        <v>23.8</v>
      </c>
    </row>
    <row r="2021" spans="1:8" x14ac:dyDescent="0.25">
      <c r="A2021" s="1">
        <v>40025</v>
      </c>
      <c r="B2021">
        <v>29.7</v>
      </c>
      <c r="C2021">
        <v>24.6</v>
      </c>
      <c r="D2021">
        <v>26.7</v>
      </c>
      <c r="E2021">
        <v>79.7</v>
      </c>
      <c r="F2021">
        <v>63.9</v>
      </c>
      <c r="G2021">
        <v>73.400000000000006</v>
      </c>
      <c r="H2021">
        <v>19.899999999999999</v>
      </c>
    </row>
    <row r="2022" spans="1:8" x14ac:dyDescent="0.25">
      <c r="A2022" s="1">
        <v>40024</v>
      </c>
      <c r="B2022">
        <v>34.9</v>
      </c>
      <c r="C2022">
        <v>22.9</v>
      </c>
      <c r="D2022">
        <v>27.8</v>
      </c>
      <c r="E2022">
        <v>86.4</v>
      </c>
      <c r="F2022">
        <v>40.1</v>
      </c>
      <c r="G2022">
        <v>69.099999999999994</v>
      </c>
      <c r="H2022">
        <v>26.6</v>
      </c>
    </row>
    <row r="2023" spans="1:8" x14ac:dyDescent="0.25">
      <c r="A2023" s="1">
        <v>40023</v>
      </c>
      <c r="B2023">
        <v>29.2</v>
      </c>
      <c r="C2023">
        <v>23.3</v>
      </c>
      <c r="D2023">
        <v>26.1</v>
      </c>
      <c r="E2023">
        <v>86.9</v>
      </c>
      <c r="F2023">
        <v>66.3</v>
      </c>
      <c r="G2023">
        <v>77.7</v>
      </c>
      <c r="H2023">
        <v>24.8</v>
      </c>
    </row>
    <row r="2024" spans="1:8" x14ac:dyDescent="0.25">
      <c r="A2024" s="1">
        <v>40022</v>
      </c>
      <c r="B2024">
        <v>33.299999999999997</v>
      </c>
      <c r="C2024">
        <v>23.5</v>
      </c>
      <c r="D2024">
        <v>27.4</v>
      </c>
      <c r="E2024">
        <v>84.7</v>
      </c>
      <c r="F2024">
        <v>46</v>
      </c>
      <c r="G2024">
        <v>72.099999999999994</v>
      </c>
      <c r="H2024">
        <v>26.4</v>
      </c>
    </row>
    <row r="2025" spans="1:8" x14ac:dyDescent="0.25">
      <c r="A2025" s="1">
        <v>40021</v>
      </c>
      <c r="B2025">
        <v>30</v>
      </c>
      <c r="C2025">
        <v>24.5</v>
      </c>
      <c r="D2025">
        <v>26.8</v>
      </c>
      <c r="E2025">
        <v>83.4</v>
      </c>
      <c r="F2025">
        <v>61.7</v>
      </c>
      <c r="G2025">
        <v>73.3</v>
      </c>
      <c r="H2025">
        <v>24.3</v>
      </c>
    </row>
    <row r="2026" spans="1:8" x14ac:dyDescent="0.25">
      <c r="A2026" s="1">
        <v>40020</v>
      </c>
      <c r="B2026">
        <v>30</v>
      </c>
      <c r="C2026">
        <v>24.8</v>
      </c>
      <c r="D2026">
        <v>26.9</v>
      </c>
      <c r="E2026">
        <v>79.400000000000006</v>
      </c>
      <c r="F2026">
        <v>56</v>
      </c>
      <c r="G2026">
        <v>69.099999999999994</v>
      </c>
      <c r="H2026">
        <v>23.8</v>
      </c>
    </row>
    <row r="2027" spans="1:8" x14ac:dyDescent="0.25">
      <c r="A2027" s="1">
        <v>40019</v>
      </c>
      <c r="B2027">
        <v>35.6</v>
      </c>
      <c r="C2027">
        <v>22.4</v>
      </c>
      <c r="D2027">
        <v>29.1</v>
      </c>
      <c r="E2027">
        <v>80.3</v>
      </c>
      <c r="F2027">
        <v>31.1</v>
      </c>
      <c r="G2027">
        <v>58.1</v>
      </c>
      <c r="H2027">
        <v>26.6</v>
      </c>
    </row>
    <row r="2028" spans="1:8" x14ac:dyDescent="0.25">
      <c r="A2028" s="1">
        <v>40018</v>
      </c>
      <c r="B2028">
        <v>29.9</v>
      </c>
      <c r="C2028">
        <v>21.5</v>
      </c>
      <c r="D2028">
        <v>26</v>
      </c>
      <c r="E2028">
        <v>84.4</v>
      </c>
      <c r="F2028">
        <v>57.9</v>
      </c>
      <c r="G2028">
        <v>72.3</v>
      </c>
      <c r="H2028">
        <v>26.7</v>
      </c>
    </row>
    <row r="2029" spans="1:8" x14ac:dyDescent="0.25">
      <c r="A2029" s="1">
        <v>40017</v>
      </c>
      <c r="B2029">
        <v>33.1</v>
      </c>
      <c r="C2029">
        <v>22.8</v>
      </c>
      <c r="D2029">
        <v>26.9</v>
      </c>
      <c r="E2029">
        <v>81.5</v>
      </c>
      <c r="F2029">
        <v>38.700000000000003</v>
      </c>
      <c r="G2029">
        <v>66.5</v>
      </c>
      <c r="H2029">
        <v>26.8</v>
      </c>
    </row>
    <row r="2030" spans="1:8" x14ac:dyDescent="0.25">
      <c r="A2030" s="1">
        <v>40016</v>
      </c>
      <c r="B2030">
        <v>31.2</v>
      </c>
      <c r="C2030">
        <v>23.1</v>
      </c>
      <c r="D2030">
        <v>27.4</v>
      </c>
      <c r="E2030">
        <v>77.3</v>
      </c>
      <c r="F2030">
        <v>49.1</v>
      </c>
      <c r="G2030">
        <v>65.900000000000006</v>
      </c>
      <c r="H2030">
        <v>26.9</v>
      </c>
    </row>
    <row r="2031" spans="1:8" x14ac:dyDescent="0.25">
      <c r="A2031" s="1">
        <v>40015</v>
      </c>
      <c r="B2031">
        <v>31.9</v>
      </c>
      <c r="C2031">
        <v>23.5</v>
      </c>
      <c r="D2031">
        <v>27.4</v>
      </c>
      <c r="E2031">
        <v>79.5</v>
      </c>
      <c r="F2031">
        <v>42.9</v>
      </c>
      <c r="G2031">
        <v>64.2</v>
      </c>
      <c r="H2031">
        <v>25.9</v>
      </c>
    </row>
    <row r="2032" spans="1:8" x14ac:dyDescent="0.25">
      <c r="A2032" s="1">
        <v>40014</v>
      </c>
      <c r="B2032">
        <v>29.7</v>
      </c>
      <c r="C2032">
        <v>21.6</v>
      </c>
      <c r="D2032">
        <v>25.7</v>
      </c>
      <c r="E2032">
        <v>79.900000000000006</v>
      </c>
      <c r="F2032">
        <v>48.2</v>
      </c>
      <c r="G2032">
        <v>66</v>
      </c>
      <c r="H2032">
        <v>25.6</v>
      </c>
    </row>
    <row r="2033" spans="1:8" x14ac:dyDescent="0.25">
      <c r="A2033" s="1">
        <v>40013</v>
      </c>
      <c r="B2033">
        <v>32.299999999999997</v>
      </c>
      <c r="C2033">
        <v>22.5</v>
      </c>
      <c r="D2033">
        <v>27.1</v>
      </c>
      <c r="E2033">
        <v>71.599999999999994</v>
      </c>
      <c r="F2033">
        <v>34.4</v>
      </c>
      <c r="G2033">
        <v>52.2</v>
      </c>
      <c r="H2033">
        <v>28.9</v>
      </c>
    </row>
    <row r="2034" spans="1:8" x14ac:dyDescent="0.25">
      <c r="A2034" s="1">
        <v>40012</v>
      </c>
      <c r="B2034">
        <v>32</v>
      </c>
      <c r="C2034">
        <v>21.9</v>
      </c>
      <c r="D2034">
        <v>27.7</v>
      </c>
      <c r="E2034">
        <v>80.2</v>
      </c>
      <c r="F2034">
        <v>19.399999999999999</v>
      </c>
      <c r="G2034">
        <v>42.5</v>
      </c>
      <c r="H2034">
        <v>27.7</v>
      </c>
    </row>
    <row r="2035" spans="1:8" x14ac:dyDescent="0.25">
      <c r="A2035" s="1">
        <v>40011</v>
      </c>
      <c r="B2035">
        <v>30.5</v>
      </c>
      <c r="C2035">
        <v>21.8</v>
      </c>
      <c r="D2035">
        <v>25.9</v>
      </c>
      <c r="E2035">
        <v>79.599999999999994</v>
      </c>
      <c r="F2035">
        <v>40.5</v>
      </c>
      <c r="G2035">
        <v>62.7</v>
      </c>
      <c r="H2035">
        <v>29.1</v>
      </c>
    </row>
    <row r="2036" spans="1:8" x14ac:dyDescent="0.25">
      <c r="A2036" s="1">
        <v>40010</v>
      </c>
      <c r="B2036">
        <v>30</v>
      </c>
      <c r="C2036">
        <v>23.9</v>
      </c>
      <c r="D2036">
        <v>26.8</v>
      </c>
      <c r="E2036">
        <v>79.8</v>
      </c>
      <c r="F2036">
        <v>48.7</v>
      </c>
      <c r="G2036">
        <v>65.099999999999994</v>
      </c>
      <c r="H2036">
        <v>28.3</v>
      </c>
    </row>
    <row r="2037" spans="1:8" x14ac:dyDescent="0.25">
      <c r="A2037" s="1">
        <v>40009</v>
      </c>
      <c r="B2037">
        <v>32.9</v>
      </c>
      <c r="C2037">
        <v>20.100000000000001</v>
      </c>
      <c r="D2037">
        <v>26.4</v>
      </c>
      <c r="E2037">
        <v>81.400000000000006</v>
      </c>
      <c r="F2037">
        <v>30.4</v>
      </c>
      <c r="G2037">
        <v>61.7</v>
      </c>
      <c r="H2037">
        <v>28.4</v>
      </c>
    </row>
    <row r="2038" spans="1:8" x14ac:dyDescent="0.25">
      <c r="A2038" s="1">
        <v>40008</v>
      </c>
      <c r="B2038">
        <v>28.2</v>
      </c>
      <c r="C2038">
        <v>22.4</v>
      </c>
      <c r="D2038">
        <v>24.7</v>
      </c>
      <c r="E2038">
        <v>85.7</v>
      </c>
      <c r="F2038">
        <v>51.6</v>
      </c>
      <c r="G2038">
        <v>71.7</v>
      </c>
      <c r="H2038">
        <v>17.5</v>
      </c>
    </row>
    <row r="2039" spans="1:8" x14ac:dyDescent="0.25">
      <c r="A2039" s="1">
        <v>40007</v>
      </c>
      <c r="B2039">
        <v>31.2</v>
      </c>
      <c r="C2039">
        <v>22.8</v>
      </c>
      <c r="D2039">
        <v>27</v>
      </c>
      <c r="E2039">
        <v>79</v>
      </c>
      <c r="F2039">
        <v>31.6</v>
      </c>
      <c r="G2039">
        <v>62.6</v>
      </c>
      <c r="H2039">
        <v>27.5</v>
      </c>
    </row>
    <row r="2040" spans="1:8" x14ac:dyDescent="0.25">
      <c r="A2040" s="1">
        <v>40006</v>
      </c>
      <c r="B2040">
        <v>29.6</v>
      </c>
      <c r="C2040">
        <v>23.3</v>
      </c>
      <c r="D2040">
        <v>26.6</v>
      </c>
      <c r="E2040">
        <v>79.599999999999994</v>
      </c>
      <c r="F2040">
        <v>32.299999999999997</v>
      </c>
      <c r="G2040">
        <v>69.2</v>
      </c>
      <c r="H2040">
        <v>28.1</v>
      </c>
    </row>
    <row r="2041" spans="1:8" x14ac:dyDescent="0.25">
      <c r="A2041" s="1">
        <v>40005</v>
      </c>
      <c r="B2041">
        <v>28.7</v>
      </c>
      <c r="C2041">
        <v>20.399999999999999</v>
      </c>
      <c r="D2041">
        <v>25.6</v>
      </c>
      <c r="E2041">
        <v>77.400000000000006</v>
      </c>
      <c r="F2041">
        <v>48.7</v>
      </c>
      <c r="G2041">
        <v>65.599999999999994</v>
      </c>
      <c r="H2041">
        <v>29</v>
      </c>
    </row>
    <row r="2042" spans="1:8" x14ac:dyDescent="0.25">
      <c r="A2042" s="1">
        <v>40004</v>
      </c>
      <c r="B2042">
        <v>28.1</v>
      </c>
      <c r="C2042">
        <v>21.9</v>
      </c>
      <c r="D2042">
        <v>25.1</v>
      </c>
      <c r="E2042">
        <v>78.900000000000006</v>
      </c>
      <c r="F2042">
        <v>47.3</v>
      </c>
      <c r="G2042">
        <v>65.5</v>
      </c>
      <c r="H2042">
        <v>29.1</v>
      </c>
    </row>
    <row r="2043" spans="1:8" x14ac:dyDescent="0.25">
      <c r="A2043" s="1">
        <v>40003</v>
      </c>
      <c r="B2043">
        <v>29.4</v>
      </c>
      <c r="C2043">
        <v>22.1</v>
      </c>
      <c r="D2043">
        <v>25.7</v>
      </c>
      <c r="E2043">
        <v>79.099999999999994</v>
      </c>
      <c r="F2043">
        <v>52.3</v>
      </c>
      <c r="G2043">
        <v>68.099999999999994</v>
      </c>
      <c r="H2043">
        <v>27.9</v>
      </c>
    </row>
    <row r="2044" spans="1:8" x14ac:dyDescent="0.25">
      <c r="A2044" s="1">
        <v>40002</v>
      </c>
      <c r="B2044">
        <v>28.7</v>
      </c>
      <c r="C2044">
        <v>20</v>
      </c>
      <c r="D2044">
        <v>25.1</v>
      </c>
      <c r="E2044">
        <v>79</v>
      </c>
      <c r="F2044">
        <v>50.1</v>
      </c>
      <c r="G2044">
        <v>64.599999999999994</v>
      </c>
      <c r="H2044">
        <v>28.8</v>
      </c>
    </row>
    <row r="2045" spans="1:8" x14ac:dyDescent="0.25">
      <c r="A2045" s="1">
        <v>40001</v>
      </c>
      <c r="B2045">
        <v>28.2</v>
      </c>
      <c r="C2045">
        <v>20.5</v>
      </c>
      <c r="D2045">
        <v>23.6</v>
      </c>
      <c r="E2045">
        <v>80</v>
      </c>
      <c r="F2045">
        <v>46.2</v>
      </c>
      <c r="G2045">
        <v>67</v>
      </c>
      <c r="H2045">
        <v>28.8</v>
      </c>
    </row>
    <row r="2046" spans="1:8" x14ac:dyDescent="0.25">
      <c r="A2046" s="1">
        <v>40000</v>
      </c>
      <c r="B2046">
        <v>30.6</v>
      </c>
      <c r="C2046">
        <v>20</v>
      </c>
      <c r="D2046">
        <v>25</v>
      </c>
      <c r="E2046">
        <v>82</v>
      </c>
      <c r="F2046">
        <v>36.9</v>
      </c>
      <c r="G2046">
        <v>65.099999999999994</v>
      </c>
      <c r="H2046">
        <v>29.2</v>
      </c>
    </row>
    <row r="2047" spans="1:8" x14ac:dyDescent="0.25">
      <c r="A2047" s="1">
        <v>39999</v>
      </c>
      <c r="B2047">
        <v>27.7</v>
      </c>
      <c r="C2047">
        <v>20</v>
      </c>
      <c r="D2047">
        <v>24.4</v>
      </c>
      <c r="E2047">
        <v>84.4</v>
      </c>
      <c r="F2047">
        <v>55.1</v>
      </c>
      <c r="G2047">
        <v>70.099999999999994</v>
      </c>
      <c r="H2047">
        <v>29.1</v>
      </c>
    </row>
    <row r="2048" spans="1:8" x14ac:dyDescent="0.25">
      <c r="A2048" s="1">
        <v>39998</v>
      </c>
      <c r="B2048">
        <v>30</v>
      </c>
      <c r="C2048">
        <v>22</v>
      </c>
      <c r="D2048">
        <v>25.5</v>
      </c>
      <c r="E2048">
        <v>88.3</v>
      </c>
      <c r="F2048">
        <v>46.5</v>
      </c>
      <c r="G2048">
        <v>70.7</v>
      </c>
      <c r="H2048">
        <v>27.5</v>
      </c>
    </row>
    <row r="2049" spans="1:8" x14ac:dyDescent="0.25">
      <c r="A2049" s="1">
        <v>39997</v>
      </c>
      <c r="B2049">
        <v>31.1</v>
      </c>
      <c r="C2049">
        <v>22.3</v>
      </c>
      <c r="D2049">
        <v>25.6</v>
      </c>
      <c r="E2049">
        <v>85.2</v>
      </c>
      <c r="F2049">
        <v>48.6</v>
      </c>
      <c r="G2049">
        <v>74.099999999999994</v>
      </c>
      <c r="H2049">
        <v>27.4</v>
      </c>
    </row>
    <row r="2050" spans="1:8" x14ac:dyDescent="0.25">
      <c r="A2050" s="1">
        <v>39996</v>
      </c>
      <c r="B2050">
        <v>28.2</v>
      </c>
      <c r="C2050">
        <v>21.2</v>
      </c>
      <c r="D2050">
        <v>24.4</v>
      </c>
      <c r="E2050">
        <v>86.5</v>
      </c>
      <c r="F2050">
        <v>59.5</v>
      </c>
      <c r="G2050">
        <v>77.400000000000006</v>
      </c>
      <c r="H2050">
        <v>27.7</v>
      </c>
    </row>
    <row r="2051" spans="1:8" x14ac:dyDescent="0.25">
      <c r="A2051" s="1">
        <v>39995</v>
      </c>
      <c r="B2051">
        <v>27</v>
      </c>
      <c r="C2051">
        <v>20.8</v>
      </c>
      <c r="D2051">
        <v>24.2</v>
      </c>
      <c r="E2051">
        <v>87.5</v>
      </c>
      <c r="F2051">
        <v>62.1</v>
      </c>
      <c r="G2051">
        <v>76.8</v>
      </c>
      <c r="H2051">
        <v>28.7</v>
      </c>
    </row>
    <row r="2052" spans="1:8" x14ac:dyDescent="0.25">
      <c r="A2052" s="1">
        <v>39994</v>
      </c>
      <c r="B2052">
        <v>26.6</v>
      </c>
      <c r="C2052">
        <v>18.7</v>
      </c>
      <c r="D2052">
        <v>23.1</v>
      </c>
      <c r="E2052">
        <v>85</v>
      </c>
      <c r="F2052">
        <v>62.1</v>
      </c>
      <c r="G2052">
        <v>75.7</v>
      </c>
      <c r="H2052">
        <v>29.2</v>
      </c>
    </row>
    <row r="2053" spans="1:8" x14ac:dyDescent="0.25">
      <c r="A2053" s="1">
        <v>39993</v>
      </c>
      <c r="B2053">
        <v>27.1</v>
      </c>
      <c r="C2053">
        <v>19.399999999999999</v>
      </c>
      <c r="D2053">
        <v>22.5</v>
      </c>
      <c r="E2053">
        <v>85.1</v>
      </c>
      <c r="F2053">
        <v>51.6</v>
      </c>
      <c r="G2053">
        <v>74</v>
      </c>
      <c r="H2053">
        <v>29.1</v>
      </c>
    </row>
    <row r="2054" spans="1:8" x14ac:dyDescent="0.25">
      <c r="A2054" s="1">
        <v>39992</v>
      </c>
      <c r="B2054">
        <v>25.8</v>
      </c>
      <c r="C2054">
        <v>16</v>
      </c>
      <c r="D2054">
        <v>21.9</v>
      </c>
      <c r="E2054">
        <v>81</v>
      </c>
      <c r="F2054">
        <v>44.7</v>
      </c>
      <c r="G2054">
        <v>67.900000000000006</v>
      </c>
      <c r="H2054">
        <v>28.3</v>
      </c>
    </row>
    <row r="2055" spans="1:8" x14ac:dyDescent="0.25">
      <c r="A2055" s="1">
        <v>39991</v>
      </c>
      <c r="B2055">
        <v>26.4</v>
      </c>
      <c r="C2055">
        <v>18.399999999999999</v>
      </c>
      <c r="D2055">
        <v>22.5</v>
      </c>
      <c r="E2055">
        <v>80.599999999999994</v>
      </c>
      <c r="F2055">
        <v>45</v>
      </c>
      <c r="G2055">
        <v>68.3</v>
      </c>
      <c r="H2055">
        <v>30.5</v>
      </c>
    </row>
    <row r="2056" spans="1:8" x14ac:dyDescent="0.25">
      <c r="A2056" s="1">
        <v>39990</v>
      </c>
      <c r="B2056">
        <v>27</v>
      </c>
      <c r="C2056">
        <v>18.399999999999999</v>
      </c>
      <c r="D2056">
        <v>22.4</v>
      </c>
      <c r="E2056">
        <v>82.6</v>
      </c>
      <c r="F2056">
        <v>48.8</v>
      </c>
      <c r="G2056">
        <v>69.8</v>
      </c>
      <c r="H2056">
        <v>29.3</v>
      </c>
    </row>
    <row r="2057" spans="1:8" x14ac:dyDescent="0.25">
      <c r="A2057" s="1">
        <v>39989</v>
      </c>
      <c r="B2057">
        <v>29.2</v>
      </c>
      <c r="C2057">
        <v>21.1</v>
      </c>
      <c r="D2057">
        <v>25.3</v>
      </c>
      <c r="E2057">
        <v>77.599999999999994</v>
      </c>
      <c r="F2057">
        <v>35.9</v>
      </c>
      <c r="G2057">
        <v>56</v>
      </c>
      <c r="H2057">
        <v>30.5</v>
      </c>
    </row>
    <row r="2058" spans="1:8" x14ac:dyDescent="0.25">
      <c r="A2058" s="1">
        <v>39988</v>
      </c>
      <c r="B2058">
        <v>27.6</v>
      </c>
      <c r="C2058">
        <v>22.6</v>
      </c>
      <c r="D2058">
        <v>25.1</v>
      </c>
      <c r="E2058">
        <v>81.8</v>
      </c>
      <c r="F2058">
        <v>58.6</v>
      </c>
      <c r="G2058">
        <v>70.2</v>
      </c>
      <c r="H2058">
        <v>27.3</v>
      </c>
    </row>
    <row r="2059" spans="1:8" x14ac:dyDescent="0.25">
      <c r="A2059" s="1">
        <v>39987</v>
      </c>
      <c r="B2059">
        <v>28.2</v>
      </c>
      <c r="C2059">
        <v>21.5</v>
      </c>
      <c r="D2059">
        <v>24.7</v>
      </c>
      <c r="E2059">
        <v>85</v>
      </c>
      <c r="F2059">
        <v>40.299999999999997</v>
      </c>
      <c r="G2059">
        <v>71.900000000000006</v>
      </c>
      <c r="H2059">
        <v>28.7</v>
      </c>
    </row>
    <row r="2060" spans="1:8" x14ac:dyDescent="0.25">
      <c r="A2060" s="1">
        <v>39986</v>
      </c>
      <c r="B2060">
        <v>27.8</v>
      </c>
      <c r="C2060">
        <v>22.5</v>
      </c>
      <c r="D2060">
        <v>24.7</v>
      </c>
      <c r="E2060">
        <v>79.8</v>
      </c>
      <c r="F2060">
        <v>54.7</v>
      </c>
      <c r="G2060">
        <v>67.8</v>
      </c>
      <c r="H2060">
        <v>27.1</v>
      </c>
    </row>
    <row r="2061" spans="1:8" x14ac:dyDescent="0.25">
      <c r="A2061" s="1">
        <v>39985</v>
      </c>
      <c r="B2061">
        <v>29.2</v>
      </c>
      <c r="C2061">
        <v>23.6</v>
      </c>
      <c r="D2061">
        <v>25.2</v>
      </c>
      <c r="E2061">
        <v>80.099999999999994</v>
      </c>
      <c r="F2061">
        <v>51.2</v>
      </c>
      <c r="G2061">
        <v>70.599999999999994</v>
      </c>
      <c r="H2061">
        <v>24.2</v>
      </c>
    </row>
    <row r="2062" spans="1:8" x14ac:dyDescent="0.25">
      <c r="A2062" s="1">
        <v>39984</v>
      </c>
      <c r="B2062">
        <v>30.1</v>
      </c>
      <c r="C2062">
        <v>21</v>
      </c>
      <c r="D2062">
        <v>24.8</v>
      </c>
      <c r="E2062">
        <v>83.6</v>
      </c>
      <c r="F2062">
        <v>42.3</v>
      </c>
      <c r="G2062">
        <v>71.5</v>
      </c>
      <c r="H2062">
        <v>25.8</v>
      </c>
    </row>
    <row r="2063" spans="1:8" x14ac:dyDescent="0.25">
      <c r="A2063" s="1">
        <v>39983</v>
      </c>
      <c r="B2063">
        <v>27.8</v>
      </c>
      <c r="C2063">
        <v>21.1</v>
      </c>
      <c r="D2063">
        <v>24.5</v>
      </c>
      <c r="E2063">
        <v>80.5</v>
      </c>
      <c r="F2063">
        <v>61.1</v>
      </c>
      <c r="G2063">
        <v>70.400000000000006</v>
      </c>
      <c r="H2063">
        <v>27.8</v>
      </c>
    </row>
    <row r="2064" spans="1:8" x14ac:dyDescent="0.25">
      <c r="A2064" s="1">
        <v>39982</v>
      </c>
      <c r="B2064">
        <v>36.700000000000003</v>
      </c>
      <c r="C2064">
        <v>22.8</v>
      </c>
      <c r="D2064">
        <v>26.5</v>
      </c>
      <c r="E2064">
        <v>81.8</v>
      </c>
      <c r="F2064">
        <v>22.3</v>
      </c>
      <c r="G2064">
        <v>60.7</v>
      </c>
      <c r="H2064">
        <v>16.600000000000001</v>
      </c>
    </row>
    <row r="2065" spans="1:8" x14ac:dyDescent="0.25">
      <c r="A2065" s="1">
        <v>39981</v>
      </c>
      <c r="B2065">
        <v>29.5</v>
      </c>
      <c r="C2065">
        <v>22.3</v>
      </c>
      <c r="D2065">
        <v>25.8</v>
      </c>
      <c r="E2065">
        <v>80.7</v>
      </c>
      <c r="F2065">
        <v>50.3</v>
      </c>
      <c r="G2065">
        <v>65.400000000000006</v>
      </c>
      <c r="H2065">
        <v>25.8</v>
      </c>
    </row>
    <row r="2066" spans="1:8" x14ac:dyDescent="0.25">
      <c r="A2066" s="1">
        <v>39980</v>
      </c>
      <c r="B2066">
        <v>31.6</v>
      </c>
      <c r="C2066">
        <v>22.9</v>
      </c>
      <c r="D2066">
        <v>26.8</v>
      </c>
      <c r="E2066">
        <v>78.599999999999994</v>
      </c>
      <c r="F2066">
        <v>35.9</v>
      </c>
      <c r="G2066">
        <v>59.8</v>
      </c>
      <c r="H2066">
        <v>18</v>
      </c>
    </row>
    <row r="2067" spans="1:8" x14ac:dyDescent="0.25">
      <c r="A2067" s="1">
        <v>39979</v>
      </c>
      <c r="B2067">
        <v>32.9</v>
      </c>
      <c r="C2067">
        <v>21.6</v>
      </c>
      <c r="D2067">
        <v>26</v>
      </c>
      <c r="E2067">
        <v>82.1</v>
      </c>
      <c r="F2067">
        <v>23.7</v>
      </c>
      <c r="G2067">
        <v>61.4</v>
      </c>
      <c r="H2067">
        <v>24.8</v>
      </c>
    </row>
    <row r="2068" spans="1:8" x14ac:dyDescent="0.25">
      <c r="A2068" s="1">
        <v>39978</v>
      </c>
      <c r="B2068">
        <v>33.9</v>
      </c>
      <c r="C2068">
        <v>21.2</v>
      </c>
      <c r="D2068">
        <v>26.7</v>
      </c>
      <c r="E2068">
        <v>81.599999999999994</v>
      </c>
      <c r="F2068">
        <v>24.9</v>
      </c>
      <c r="G2068">
        <v>56.6</v>
      </c>
      <c r="H2068">
        <v>27.5</v>
      </c>
    </row>
    <row r="2069" spans="1:8" x14ac:dyDescent="0.25">
      <c r="A2069" s="1">
        <v>39977</v>
      </c>
      <c r="B2069">
        <v>28.7</v>
      </c>
      <c r="C2069">
        <v>20</v>
      </c>
      <c r="D2069">
        <v>24.5</v>
      </c>
      <c r="E2069">
        <v>80.5</v>
      </c>
      <c r="F2069">
        <v>23.7</v>
      </c>
      <c r="G2069">
        <v>56.6</v>
      </c>
      <c r="H2069">
        <v>26.6</v>
      </c>
    </row>
    <row r="2070" spans="1:8" x14ac:dyDescent="0.25">
      <c r="A2070" s="1">
        <v>39976</v>
      </c>
      <c r="B2070">
        <v>37.1</v>
      </c>
      <c r="C2070">
        <v>19.899999999999999</v>
      </c>
      <c r="D2070">
        <v>29.8</v>
      </c>
      <c r="E2070">
        <v>58.4</v>
      </c>
      <c r="F2070">
        <v>13.9</v>
      </c>
      <c r="G2070">
        <v>25.4</v>
      </c>
      <c r="H2070">
        <v>28.3</v>
      </c>
    </row>
    <row r="2071" spans="1:8" x14ac:dyDescent="0.25">
      <c r="A2071" s="1">
        <v>39975</v>
      </c>
      <c r="B2071">
        <v>28.6</v>
      </c>
      <c r="C2071">
        <v>17</v>
      </c>
      <c r="D2071">
        <v>23.2</v>
      </c>
      <c r="E2071">
        <v>74.7</v>
      </c>
      <c r="F2071">
        <v>20.5</v>
      </c>
      <c r="G2071">
        <v>47.2</v>
      </c>
      <c r="H2071">
        <v>28.6</v>
      </c>
    </row>
    <row r="2072" spans="1:8" x14ac:dyDescent="0.25">
      <c r="A2072" s="1">
        <v>39974</v>
      </c>
      <c r="B2072">
        <v>27.5</v>
      </c>
      <c r="C2072">
        <v>15.6</v>
      </c>
      <c r="D2072">
        <v>21.4</v>
      </c>
      <c r="E2072">
        <v>82</v>
      </c>
      <c r="F2072">
        <v>26.8</v>
      </c>
      <c r="G2072">
        <v>61.9</v>
      </c>
      <c r="H2072">
        <v>28.9</v>
      </c>
    </row>
    <row r="2073" spans="1:8" x14ac:dyDescent="0.25">
      <c r="A2073" s="1">
        <v>39973</v>
      </c>
      <c r="B2073">
        <v>25.3</v>
      </c>
      <c r="C2073">
        <v>16.100000000000001</v>
      </c>
      <c r="D2073">
        <v>19.899999999999999</v>
      </c>
      <c r="E2073">
        <v>82.1</v>
      </c>
      <c r="F2073">
        <v>39.5</v>
      </c>
      <c r="G2073">
        <v>66.400000000000006</v>
      </c>
      <c r="H2073">
        <v>29.3</v>
      </c>
    </row>
    <row r="2074" spans="1:8" x14ac:dyDescent="0.25">
      <c r="A2074" s="1">
        <v>39972</v>
      </c>
      <c r="B2074">
        <v>24.2</v>
      </c>
      <c r="C2074">
        <v>14.6</v>
      </c>
      <c r="D2074">
        <v>20</v>
      </c>
      <c r="E2074">
        <v>83.4</v>
      </c>
      <c r="F2074">
        <v>48.5</v>
      </c>
      <c r="G2074">
        <v>65</v>
      </c>
      <c r="H2074">
        <v>26.3</v>
      </c>
    </row>
    <row r="2075" spans="1:8" x14ac:dyDescent="0.25">
      <c r="A2075" s="1">
        <v>39971</v>
      </c>
      <c r="B2075">
        <v>25.3</v>
      </c>
      <c r="C2075">
        <v>15.2</v>
      </c>
      <c r="D2075">
        <v>19.8</v>
      </c>
      <c r="E2075">
        <v>83.4</v>
      </c>
      <c r="F2075">
        <v>35.700000000000003</v>
      </c>
      <c r="G2075">
        <v>66.3</v>
      </c>
      <c r="H2075">
        <v>29.9</v>
      </c>
    </row>
    <row r="2076" spans="1:8" x14ac:dyDescent="0.25">
      <c r="A2076" s="1">
        <v>39970</v>
      </c>
      <c r="B2076">
        <v>24.1</v>
      </c>
      <c r="C2076">
        <v>17.899999999999999</v>
      </c>
      <c r="D2076">
        <v>20.7</v>
      </c>
      <c r="E2076">
        <v>79.2</v>
      </c>
      <c r="F2076">
        <v>47.7</v>
      </c>
      <c r="G2076">
        <v>61.7</v>
      </c>
      <c r="H2076">
        <v>29.8</v>
      </c>
    </row>
    <row r="2077" spans="1:8" x14ac:dyDescent="0.25">
      <c r="A2077" s="1">
        <v>39969</v>
      </c>
      <c r="B2077">
        <v>25</v>
      </c>
      <c r="C2077">
        <v>19.399999999999999</v>
      </c>
      <c r="D2077">
        <v>22</v>
      </c>
      <c r="E2077">
        <v>78.5</v>
      </c>
      <c r="F2077">
        <v>47.8</v>
      </c>
      <c r="G2077">
        <v>63</v>
      </c>
      <c r="H2077">
        <v>29.3</v>
      </c>
    </row>
    <row r="2078" spans="1:8" x14ac:dyDescent="0.25">
      <c r="A2078" s="1">
        <v>39968</v>
      </c>
      <c r="B2078">
        <v>26.6</v>
      </c>
      <c r="C2078">
        <v>18.399999999999999</v>
      </c>
      <c r="D2078">
        <v>22</v>
      </c>
      <c r="E2078">
        <v>83.4</v>
      </c>
      <c r="F2078">
        <v>46.6</v>
      </c>
      <c r="G2078">
        <v>71.599999999999994</v>
      </c>
      <c r="H2078">
        <v>26.8</v>
      </c>
    </row>
    <row r="2079" spans="1:8" x14ac:dyDescent="0.25">
      <c r="A2079" s="1">
        <v>39967</v>
      </c>
      <c r="B2079">
        <v>24.9</v>
      </c>
      <c r="C2079">
        <v>19.8</v>
      </c>
      <c r="D2079">
        <v>22.8</v>
      </c>
      <c r="E2079">
        <v>77.8</v>
      </c>
      <c r="F2079">
        <v>59</v>
      </c>
      <c r="G2079">
        <v>69.2</v>
      </c>
      <c r="H2079">
        <v>27.8</v>
      </c>
    </row>
    <row r="2080" spans="1:8" x14ac:dyDescent="0.25">
      <c r="A2080" s="1">
        <v>39966</v>
      </c>
      <c r="B2080">
        <v>23.8</v>
      </c>
      <c r="C2080">
        <v>19.5</v>
      </c>
      <c r="D2080">
        <v>21.8</v>
      </c>
      <c r="E2080">
        <v>87.3</v>
      </c>
      <c r="F2080">
        <v>68.099999999999994</v>
      </c>
      <c r="G2080">
        <v>76.900000000000006</v>
      </c>
      <c r="H2080">
        <v>25.1</v>
      </c>
    </row>
    <row r="2081" spans="1:8" x14ac:dyDescent="0.25">
      <c r="A2081" s="1">
        <v>39965</v>
      </c>
      <c r="B2081">
        <v>23.2</v>
      </c>
      <c r="C2081">
        <v>18.7</v>
      </c>
      <c r="D2081">
        <v>21</v>
      </c>
      <c r="E2081">
        <v>87.1</v>
      </c>
      <c r="F2081">
        <v>69.8</v>
      </c>
      <c r="G2081">
        <v>79.5</v>
      </c>
      <c r="H2081">
        <v>23.8</v>
      </c>
    </row>
    <row r="2082" spans="1:8" x14ac:dyDescent="0.25">
      <c r="A2082" s="1">
        <v>39964</v>
      </c>
      <c r="B2082">
        <v>25.2</v>
      </c>
      <c r="C2082">
        <v>19.8</v>
      </c>
      <c r="D2082">
        <v>22.3</v>
      </c>
      <c r="E2082">
        <v>84.8</v>
      </c>
      <c r="F2082">
        <v>54.6</v>
      </c>
      <c r="G2082">
        <v>70.099999999999994</v>
      </c>
      <c r="H2082">
        <v>27.9</v>
      </c>
    </row>
    <row r="2083" spans="1:8" x14ac:dyDescent="0.25">
      <c r="A2083" s="1">
        <v>39963</v>
      </c>
      <c r="B2083">
        <v>25.9</v>
      </c>
      <c r="C2083">
        <v>17.600000000000001</v>
      </c>
      <c r="D2083">
        <v>22.2</v>
      </c>
      <c r="E2083">
        <v>82.2</v>
      </c>
      <c r="F2083">
        <v>38.1</v>
      </c>
      <c r="G2083">
        <v>65.599999999999994</v>
      </c>
      <c r="H2083">
        <v>26.1</v>
      </c>
    </row>
    <row r="2084" spans="1:8" x14ac:dyDescent="0.25">
      <c r="A2084" s="1">
        <v>39962</v>
      </c>
      <c r="B2084">
        <v>30.8</v>
      </c>
      <c r="C2084">
        <v>19.7</v>
      </c>
      <c r="D2084">
        <v>25.9</v>
      </c>
      <c r="E2084">
        <v>76.400000000000006</v>
      </c>
      <c r="F2084">
        <v>17.100000000000001</v>
      </c>
      <c r="G2084">
        <v>34.5</v>
      </c>
      <c r="H2084">
        <v>25.3</v>
      </c>
    </row>
    <row r="2085" spans="1:8" x14ac:dyDescent="0.25">
      <c r="A2085" s="1">
        <v>39961</v>
      </c>
      <c r="B2085">
        <v>29.4</v>
      </c>
      <c r="C2085">
        <v>19.2</v>
      </c>
      <c r="D2085">
        <v>24.4</v>
      </c>
      <c r="E2085">
        <v>72.7</v>
      </c>
      <c r="F2085">
        <v>15</v>
      </c>
      <c r="G2085">
        <v>34.299999999999997</v>
      </c>
      <c r="H2085">
        <v>28.9</v>
      </c>
    </row>
    <row r="2086" spans="1:8" x14ac:dyDescent="0.25">
      <c r="A2086" s="1">
        <v>39960</v>
      </c>
      <c r="B2086">
        <v>28.2</v>
      </c>
      <c r="C2086">
        <v>19.399999999999999</v>
      </c>
      <c r="D2086">
        <v>23.8</v>
      </c>
      <c r="E2086">
        <v>72.7</v>
      </c>
      <c r="F2086">
        <v>31.2</v>
      </c>
      <c r="G2086">
        <v>51.1</v>
      </c>
      <c r="H2086">
        <v>28.7</v>
      </c>
    </row>
    <row r="2087" spans="1:8" x14ac:dyDescent="0.25">
      <c r="A2087" s="1">
        <v>39959</v>
      </c>
      <c r="B2087">
        <v>26.2</v>
      </c>
      <c r="C2087">
        <v>15.9</v>
      </c>
      <c r="D2087">
        <v>21.7</v>
      </c>
      <c r="E2087">
        <v>84.9</v>
      </c>
      <c r="F2087">
        <v>34.799999999999997</v>
      </c>
      <c r="G2087">
        <v>61</v>
      </c>
      <c r="H2087">
        <v>28.6</v>
      </c>
    </row>
    <row r="2088" spans="1:8" x14ac:dyDescent="0.25">
      <c r="A2088" s="1">
        <v>39958</v>
      </c>
      <c r="B2088">
        <v>23.5</v>
      </c>
      <c r="C2088">
        <v>15.1</v>
      </c>
      <c r="D2088">
        <v>19.600000000000001</v>
      </c>
      <c r="E2088">
        <v>80.400000000000006</v>
      </c>
      <c r="F2088">
        <v>49.3</v>
      </c>
      <c r="G2088">
        <v>66.7</v>
      </c>
      <c r="H2088">
        <v>29.4</v>
      </c>
    </row>
    <row r="2089" spans="1:8" x14ac:dyDescent="0.25">
      <c r="A2089" s="1">
        <v>39957</v>
      </c>
      <c r="B2089">
        <v>24.1</v>
      </c>
      <c r="C2089">
        <v>17.399999999999999</v>
      </c>
      <c r="D2089">
        <v>20.399999999999999</v>
      </c>
      <c r="E2089">
        <v>73.900000000000006</v>
      </c>
      <c r="F2089">
        <v>43.2</v>
      </c>
      <c r="G2089">
        <v>58.3</v>
      </c>
      <c r="H2089">
        <v>27.4</v>
      </c>
    </row>
    <row r="2090" spans="1:8" x14ac:dyDescent="0.25">
      <c r="A2090" s="1">
        <v>39956</v>
      </c>
      <c r="B2090">
        <v>26.6</v>
      </c>
      <c r="C2090">
        <v>18.2</v>
      </c>
      <c r="D2090">
        <v>21.9</v>
      </c>
      <c r="E2090">
        <v>86.3</v>
      </c>
      <c r="F2090">
        <v>40.1</v>
      </c>
      <c r="G2090">
        <v>62.4</v>
      </c>
      <c r="H2090">
        <v>26.8</v>
      </c>
    </row>
    <row r="2091" spans="1:8" x14ac:dyDescent="0.25">
      <c r="A2091" s="1">
        <v>39955</v>
      </c>
      <c r="B2091">
        <v>23.8</v>
      </c>
      <c r="C2091">
        <v>19.399999999999999</v>
      </c>
      <c r="D2091">
        <v>21.1</v>
      </c>
      <c r="E2091">
        <v>83.2</v>
      </c>
      <c r="F2091">
        <v>63</v>
      </c>
      <c r="G2091">
        <v>76.5</v>
      </c>
      <c r="H2091">
        <v>18.2</v>
      </c>
    </row>
    <row r="2092" spans="1:8" x14ac:dyDescent="0.25">
      <c r="A2092" s="1">
        <v>39954</v>
      </c>
      <c r="B2092">
        <v>25.8</v>
      </c>
      <c r="C2092">
        <v>17.899999999999999</v>
      </c>
      <c r="D2092">
        <v>21.9</v>
      </c>
      <c r="E2092">
        <v>85.6</v>
      </c>
      <c r="F2092">
        <v>54.4</v>
      </c>
      <c r="G2092">
        <v>71.900000000000006</v>
      </c>
      <c r="H2092">
        <v>25.4</v>
      </c>
    </row>
    <row r="2093" spans="1:8" x14ac:dyDescent="0.25">
      <c r="A2093" s="1">
        <v>39953</v>
      </c>
      <c r="B2093">
        <v>33.1</v>
      </c>
      <c r="C2093">
        <v>19.600000000000001</v>
      </c>
      <c r="D2093">
        <v>25.4</v>
      </c>
      <c r="E2093">
        <v>75.900000000000006</v>
      </c>
      <c r="F2093">
        <v>28</v>
      </c>
      <c r="G2093">
        <v>48</v>
      </c>
      <c r="H2093">
        <v>25.9</v>
      </c>
    </row>
    <row r="2094" spans="1:8" x14ac:dyDescent="0.25">
      <c r="A2094" s="1">
        <v>39952</v>
      </c>
      <c r="B2094">
        <v>27.9</v>
      </c>
      <c r="C2094">
        <v>17.8</v>
      </c>
      <c r="D2094">
        <v>21.9</v>
      </c>
      <c r="E2094">
        <v>75.099999999999994</v>
      </c>
      <c r="F2094">
        <v>32.4</v>
      </c>
      <c r="G2094">
        <v>59.5</v>
      </c>
      <c r="H2094">
        <v>21.8</v>
      </c>
    </row>
    <row r="2095" spans="1:8" x14ac:dyDescent="0.25">
      <c r="A2095" s="1">
        <v>39951</v>
      </c>
      <c r="B2095">
        <v>23.5</v>
      </c>
      <c r="C2095">
        <v>16.100000000000001</v>
      </c>
      <c r="D2095">
        <v>20.2</v>
      </c>
      <c r="E2095">
        <v>84.8</v>
      </c>
      <c r="F2095">
        <v>50.2</v>
      </c>
      <c r="G2095">
        <v>72.900000000000006</v>
      </c>
      <c r="H2095">
        <v>27.8</v>
      </c>
    </row>
    <row r="2096" spans="1:8" x14ac:dyDescent="0.25">
      <c r="A2096" s="1">
        <v>39950</v>
      </c>
      <c r="B2096">
        <v>22.9</v>
      </c>
      <c r="C2096">
        <v>13.6</v>
      </c>
      <c r="D2096">
        <v>19.5</v>
      </c>
      <c r="E2096">
        <v>85.2</v>
      </c>
      <c r="F2096">
        <v>34.6</v>
      </c>
      <c r="G2096">
        <v>64</v>
      </c>
      <c r="H2096">
        <v>28.8</v>
      </c>
    </row>
    <row r="2097" spans="1:8" x14ac:dyDescent="0.25">
      <c r="A2097" s="1">
        <v>39949</v>
      </c>
      <c r="B2097">
        <v>22.8</v>
      </c>
      <c r="C2097">
        <v>13.4</v>
      </c>
      <c r="D2097">
        <v>19</v>
      </c>
      <c r="E2097">
        <v>80.400000000000006</v>
      </c>
      <c r="F2097">
        <v>40.4</v>
      </c>
      <c r="G2097">
        <v>64.7</v>
      </c>
      <c r="H2097">
        <v>28.5</v>
      </c>
    </row>
    <row r="2098" spans="1:8" x14ac:dyDescent="0.25">
      <c r="A2098" s="1">
        <v>39948</v>
      </c>
      <c r="B2098">
        <v>21.9</v>
      </c>
      <c r="C2098">
        <v>15.4</v>
      </c>
      <c r="D2098">
        <v>19.8</v>
      </c>
      <c r="E2098">
        <v>81.7</v>
      </c>
      <c r="F2098">
        <v>27.1</v>
      </c>
      <c r="G2098">
        <v>61.6</v>
      </c>
      <c r="H2098">
        <v>28.3</v>
      </c>
    </row>
    <row r="2099" spans="1:8" x14ac:dyDescent="0.25">
      <c r="A2099" s="1">
        <v>39947</v>
      </c>
      <c r="B2099">
        <v>24.6</v>
      </c>
      <c r="C2099">
        <v>15.4</v>
      </c>
      <c r="D2099">
        <v>19.5</v>
      </c>
      <c r="E2099">
        <v>84.1</v>
      </c>
      <c r="F2099">
        <v>28.7</v>
      </c>
      <c r="G2099">
        <v>66.3</v>
      </c>
      <c r="H2099">
        <v>24.1</v>
      </c>
    </row>
    <row r="2100" spans="1:8" x14ac:dyDescent="0.25">
      <c r="A2100" s="1">
        <v>39946</v>
      </c>
      <c r="B2100">
        <v>22.1</v>
      </c>
      <c r="C2100">
        <v>15.9</v>
      </c>
      <c r="D2100">
        <v>18.600000000000001</v>
      </c>
      <c r="E2100">
        <v>83.6</v>
      </c>
      <c r="F2100">
        <v>57.5</v>
      </c>
      <c r="G2100">
        <v>71.400000000000006</v>
      </c>
      <c r="H2100">
        <v>18.5</v>
      </c>
    </row>
    <row r="2101" spans="1:8" x14ac:dyDescent="0.25">
      <c r="A2101" s="1">
        <v>39945</v>
      </c>
      <c r="B2101">
        <v>24.7</v>
      </c>
      <c r="C2101">
        <v>16.600000000000001</v>
      </c>
      <c r="D2101">
        <v>20</v>
      </c>
      <c r="E2101">
        <v>86.2</v>
      </c>
      <c r="F2101">
        <v>42.9</v>
      </c>
      <c r="G2101">
        <v>69.2</v>
      </c>
      <c r="H2101">
        <v>27.2</v>
      </c>
    </row>
    <row r="2102" spans="1:8" x14ac:dyDescent="0.25">
      <c r="A2102" s="1">
        <v>39944</v>
      </c>
      <c r="B2102">
        <v>22.9</v>
      </c>
      <c r="C2102">
        <v>17</v>
      </c>
      <c r="D2102">
        <v>20</v>
      </c>
      <c r="E2102">
        <v>86.2</v>
      </c>
      <c r="F2102">
        <v>54.5</v>
      </c>
      <c r="G2102">
        <v>74.400000000000006</v>
      </c>
      <c r="H2102">
        <v>26.3</v>
      </c>
    </row>
    <row r="2103" spans="1:8" x14ac:dyDescent="0.25">
      <c r="A2103" s="1">
        <v>39943</v>
      </c>
      <c r="B2103">
        <v>28</v>
      </c>
      <c r="C2103">
        <v>18.399999999999999</v>
      </c>
      <c r="D2103">
        <v>21.6</v>
      </c>
      <c r="E2103">
        <v>80</v>
      </c>
      <c r="F2103">
        <v>34.5</v>
      </c>
      <c r="G2103">
        <v>62.4</v>
      </c>
      <c r="H2103">
        <v>26.6</v>
      </c>
    </row>
    <row r="2104" spans="1:8" x14ac:dyDescent="0.25">
      <c r="A2104" s="1">
        <v>39942</v>
      </c>
      <c r="B2104">
        <v>22.3</v>
      </c>
      <c r="C2104">
        <v>16.100000000000001</v>
      </c>
      <c r="D2104">
        <v>19.3</v>
      </c>
      <c r="E2104">
        <v>85.2</v>
      </c>
      <c r="F2104">
        <v>57</v>
      </c>
      <c r="G2104">
        <v>74.2</v>
      </c>
      <c r="H2104">
        <v>11.3</v>
      </c>
    </row>
    <row r="2105" spans="1:8" x14ac:dyDescent="0.25">
      <c r="A2105" s="1">
        <v>39941</v>
      </c>
      <c r="B2105">
        <v>25</v>
      </c>
      <c r="C2105">
        <v>13.3</v>
      </c>
      <c r="D2105">
        <v>20</v>
      </c>
      <c r="E2105">
        <v>78</v>
      </c>
      <c r="F2105">
        <v>30</v>
      </c>
      <c r="G2105">
        <v>53.6</v>
      </c>
      <c r="H2105">
        <v>21.7</v>
      </c>
    </row>
    <row r="2106" spans="1:8" x14ac:dyDescent="0.25">
      <c r="A2106" s="1">
        <v>39940</v>
      </c>
      <c r="B2106">
        <v>23</v>
      </c>
      <c r="C2106">
        <v>13.4</v>
      </c>
      <c r="D2106">
        <v>19</v>
      </c>
      <c r="E2106">
        <v>76.099999999999994</v>
      </c>
      <c r="F2106">
        <v>35.5</v>
      </c>
      <c r="G2106">
        <v>53.6</v>
      </c>
      <c r="H2106">
        <v>28.4</v>
      </c>
    </row>
    <row r="2107" spans="1:8" x14ac:dyDescent="0.25">
      <c r="A2107" s="1">
        <v>39939</v>
      </c>
      <c r="B2107">
        <v>22.7</v>
      </c>
      <c r="C2107">
        <v>13.8</v>
      </c>
      <c r="D2107">
        <v>18.899999999999999</v>
      </c>
      <c r="E2107">
        <v>76.2</v>
      </c>
      <c r="F2107">
        <v>37.799999999999997</v>
      </c>
      <c r="G2107">
        <v>57.8</v>
      </c>
      <c r="H2107">
        <v>27.9</v>
      </c>
    </row>
    <row r="2108" spans="1:8" x14ac:dyDescent="0.25">
      <c r="A2108" s="1">
        <v>39938</v>
      </c>
      <c r="B2108">
        <v>22.9</v>
      </c>
      <c r="C2108">
        <v>15.2</v>
      </c>
      <c r="D2108">
        <v>19.2</v>
      </c>
      <c r="E2108">
        <v>76.099999999999994</v>
      </c>
      <c r="F2108">
        <v>33.700000000000003</v>
      </c>
      <c r="G2108">
        <v>52</v>
      </c>
      <c r="H2108">
        <v>27.5</v>
      </c>
    </row>
    <row r="2109" spans="1:8" x14ac:dyDescent="0.25">
      <c r="A2109" s="1">
        <v>39937</v>
      </c>
      <c r="B2109">
        <v>27</v>
      </c>
      <c r="C2109">
        <v>16.100000000000001</v>
      </c>
      <c r="D2109">
        <v>21.8</v>
      </c>
      <c r="E2109">
        <v>55.5</v>
      </c>
      <c r="F2109">
        <v>18.5</v>
      </c>
      <c r="G2109">
        <v>31.9</v>
      </c>
      <c r="H2109">
        <v>28.2</v>
      </c>
    </row>
    <row r="2110" spans="1:8" x14ac:dyDescent="0.25">
      <c r="A2110" s="1">
        <v>39936</v>
      </c>
      <c r="B2110">
        <v>26</v>
      </c>
      <c r="C2110">
        <v>15.3</v>
      </c>
      <c r="D2110">
        <v>20.6</v>
      </c>
      <c r="E2110">
        <v>58.8</v>
      </c>
      <c r="F2110">
        <v>27.6</v>
      </c>
      <c r="G2110">
        <v>38.799999999999997</v>
      </c>
      <c r="H2110">
        <v>27.9</v>
      </c>
    </row>
    <row r="2111" spans="1:8" x14ac:dyDescent="0.25">
      <c r="A2111" s="1">
        <v>39935</v>
      </c>
      <c r="B2111">
        <v>24.6</v>
      </c>
      <c r="C2111">
        <v>13.9</v>
      </c>
      <c r="D2111">
        <v>18.899999999999999</v>
      </c>
      <c r="E2111">
        <v>77.3</v>
      </c>
      <c r="F2111">
        <v>29.6</v>
      </c>
      <c r="G2111">
        <v>47.8</v>
      </c>
      <c r="H2111">
        <v>27.9</v>
      </c>
    </row>
    <row r="2112" spans="1:8" x14ac:dyDescent="0.25">
      <c r="A2112" s="1">
        <v>39934</v>
      </c>
      <c r="B2112">
        <v>19.899999999999999</v>
      </c>
      <c r="C2112">
        <v>13</v>
      </c>
      <c r="D2112">
        <v>16.100000000000001</v>
      </c>
      <c r="E2112">
        <v>84.2</v>
      </c>
      <c r="F2112">
        <v>60.3</v>
      </c>
      <c r="G2112">
        <v>75.599999999999994</v>
      </c>
      <c r="H2112">
        <v>13.5</v>
      </c>
    </row>
    <row r="2113" spans="1:8" x14ac:dyDescent="0.25">
      <c r="A2113" s="1">
        <v>39933</v>
      </c>
      <c r="B2113">
        <v>20.9</v>
      </c>
      <c r="C2113">
        <v>11.5</v>
      </c>
      <c r="D2113">
        <v>16.5</v>
      </c>
      <c r="E2113">
        <v>85.5</v>
      </c>
      <c r="F2113">
        <v>56.3</v>
      </c>
      <c r="G2113">
        <v>74.3</v>
      </c>
      <c r="H2113">
        <v>24.9</v>
      </c>
    </row>
    <row r="2114" spans="1:8" x14ac:dyDescent="0.25">
      <c r="A2114" s="1">
        <v>39932</v>
      </c>
      <c r="B2114">
        <v>23.5</v>
      </c>
      <c r="C2114">
        <v>12.1</v>
      </c>
      <c r="D2114">
        <v>17.399999999999999</v>
      </c>
      <c r="E2114">
        <v>83.2</v>
      </c>
      <c r="F2114">
        <v>38.5</v>
      </c>
      <c r="G2114">
        <v>66.7</v>
      </c>
      <c r="H2114">
        <v>27.3</v>
      </c>
    </row>
    <row r="2115" spans="1:8" x14ac:dyDescent="0.25">
      <c r="A2115" s="1">
        <v>39931</v>
      </c>
      <c r="B2115">
        <v>20.7</v>
      </c>
      <c r="C2115">
        <v>10.8</v>
      </c>
      <c r="D2115">
        <v>16.100000000000001</v>
      </c>
      <c r="E2115">
        <v>85</v>
      </c>
      <c r="F2115">
        <v>50.4</v>
      </c>
      <c r="G2115">
        <v>69.2</v>
      </c>
      <c r="H2115">
        <v>27.2</v>
      </c>
    </row>
    <row r="2116" spans="1:8" x14ac:dyDescent="0.25">
      <c r="A2116" s="1">
        <v>39930</v>
      </c>
      <c r="B2116">
        <v>20.9</v>
      </c>
      <c r="C2116">
        <v>0</v>
      </c>
      <c r="D2116">
        <v>17.5</v>
      </c>
      <c r="E2116">
        <v>78.5</v>
      </c>
      <c r="F2116">
        <v>0</v>
      </c>
      <c r="G2116">
        <v>55.1</v>
      </c>
      <c r="H2116">
        <v>26.1</v>
      </c>
    </row>
    <row r="2117" spans="1:8" x14ac:dyDescent="0.25">
      <c r="A2117" s="1">
        <v>39929</v>
      </c>
      <c r="B2117">
        <v>18.3</v>
      </c>
      <c r="C2117">
        <v>12.9</v>
      </c>
      <c r="D2117">
        <v>14.8</v>
      </c>
      <c r="E2117">
        <v>78.400000000000006</v>
      </c>
      <c r="F2117">
        <v>39.700000000000003</v>
      </c>
      <c r="G2117">
        <v>63</v>
      </c>
      <c r="H2117">
        <v>22.9</v>
      </c>
    </row>
    <row r="2118" spans="1:8" x14ac:dyDescent="0.25">
      <c r="A2118" s="1">
        <v>39928</v>
      </c>
      <c r="B2118">
        <v>22.3</v>
      </c>
      <c r="C2118">
        <v>15</v>
      </c>
      <c r="D2118">
        <v>18.3</v>
      </c>
      <c r="E2118">
        <v>79.8</v>
      </c>
      <c r="F2118">
        <v>33</v>
      </c>
      <c r="G2118">
        <v>59</v>
      </c>
      <c r="H2118">
        <v>30.6</v>
      </c>
    </row>
    <row r="2119" spans="1:8" x14ac:dyDescent="0.25">
      <c r="A2119" s="1">
        <v>39927</v>
      </c>
      <c r="B2119">
        <v>27.7</v>
      </c>
      <c r="C2119">
        <v>16.2</v>
      </c>
      <c r="D2119">
        <v>20.8</v>
      </c>
      <c r="E2119">
        <v>74.599999999999994</v>
      </c>
      <c r="F2119">
        <v>14</v>
      </c>
      <c r="G2119">
        <v>42.6</v>
      </c>
      <c r="H2119">
        <v>0</v>
      </c>
    </row>
    <row r="2120" spans="1:8" x14ac:dyDescent="0.25">
      <c r="A2120" s="1">
        <v>39926</v>
      </c>
      <c r="B2120">
        <v>21.9</v>
      </c>
      <c r="C2120">
        <v>14.8</v>
      </c>
      <c r="D2120">
        <v>18.899999999999999</v>
      </c>
      <c r="E2120">
        <v>62.6</v>
      </c>
      <c r="F2120">
        <v>33</v>
      </c>
      <c r="G2120">
        <v>49.9</v>
      </c>
      <c r="H2120">
        <v>0</v>
      </c>
    </row>
    <row r="2121" spans="1:8" x14ac:dyDescent="0.25">
      <c r="A2121" s="1">
        <v>39925</v>
      </c>
      <c r="B2121">
        <v>20.100000000000001</v>
      </c>
      <c r="C2121">
        <v>13.5</v>
      </c>
      <c r="D2121">
        <v>16.2</v>
      </c>
      <c r="E2121">
        <v>91.2</v>
      </c>
      <c r="F2121">
        <v>54.7</v>
      </c>
      <c r="G2121">
        <v>76.2</v>
      </c>
      <c r="H2121">
        <v>0</v>
      </c>
    </row>
    <row r="2122" spans="1:8" x14ac:dyDescent="0.25">
      <c r="A2122" s="1">
        <v>39924</v>
      </c>
      <c r="B2122">
        <v>21.7</v>
      </c>
      <c r="C2122">
        <v>14.1</v>
      </c>
      <c r="D2122">
        <v>18</v>
      </c>
      <c r="E2122">
        <v>87</v>
      </c>
      <c r="F2122">
        <v>47.1</v>
      </c>
      <c r="G2122">
        <v>65.2</v>
      </c>
      <c r="H2122">
        <v>0</v>
      </c>
    </row>
    <row r="2123" spans="1:8" x14ac:dyDescent="0.25">
      <c r="A2123" s="1">
        <v>39923</v>
      </c>
      <c r="B2123">
        <v>19.399999999999999</v>
      </c>
      <c r="C2123">
        <v>11</v>
      </c>
      <c r="D2123">
        <v>15.4</v>
      </c>
      <c r="E2123">
        <v>87.2</v>
      </c>
      <c r="F2123">
        <v>47.6</v>
      </c>
      <c r="G2123">
        <v>74.2</v>
      </c>
      <c r="H2123">
        <v>27.2</v>
      </c>
    </row>
    <row r="2124" spans="1:8" x14ac:dyDescent="0.25">
      <c r="A2124" s="1">
        <v>39922</v>
      </c>
      <c r="B2124">
        <v>16.5</v>
      </c>
      <c r="C2124">
        <v>11.6</v>
      </c>
      <c r="D2124">
        <v>14.3</v>
      </c>
      <c r="E2124">
        <v>87.2</v>
      </c>
      <c r="F2124">
        <v>61.3</v>
      </c>
      <c r="G2124">
        <v>77.599999999999994</v>
      </c>
      <c r="H2124">
        <v>13</v>
      </c>
    </row>
    <row r="2125" spans="1:8" x14ac:dyDescent="0.25">
      <c r="A2125" s="1">
        <v>39921</v>
      </c>
      <c r="B2125">
        <v>19</v>
      </c>
      <c r="C2125">
        <v>13.3</v>
      </c>
      <c r="D2125">
        <v>15.8</v>
      </c>
      <c r="E2125">
        <v>86</v>
      </c>
      <c r="F2125">
        <v>54.8</v>
      </c>
      <c r="G2125">
        <v>73.3</v>
      </c>
      <c r="H2125">
        <v>25.3</v>
      </c>
    </row>
    <row r="2126" spans="1:8" x14ac:dyDescent="0.25">
      <c r="A2126" s="1">
        <v>39920</v>
      </c>
      <c r="B2126">
        <v>20.2</v>
      </c>
      <c r="C2126">
        <v>9.9</v>
      </c>
      <c r="D2126">
        <v>15.5</v>
      </c>
      <c r="E2126">
        <v>75.5</v>
      </c>
      <c r="F2126">
        <v>40.5</v>
      </c>
      <c r="G2126">
        <v>63.1</v>
      </c>
      <c r="H2126">
        <v>21.5</v>
      </c>
    </row>
    <row r="2127" spans="1:8" x14ac:dyDescent="0.25">
      <c r="A2127" s="1">
        <v>39919</v>
      </c>
      <c r="B2127">
        <v>18.8</v>
      </c>
      <c r="C2127">
        <v>12.1</v>
      </c>
      <c r="D2127">
        <v>15.7</v>
      </c>
      <c r="E2127">
        <v>72.7</v>
      </c>
      <c r="F2127">
        <v>54.4</v>
      </c>
      <c r="G2127">
        <v>64.3</v>
      </c>
      <c r="H2127">
        <v>24.8</v>
      </c>
    </row>
    <row r="2128" spans="1:8" x14ac:dyDescent="0.25">
      <c r="A2128" s="1">
        <v>39918</v>
      </c>
      <c r="B2128">
        <v>19.399999999999999</v>
      </c>
      <c r="C2128">
        <v>13.3</v>
      </c>
      <c r="D2128">
        <v>15.3</v>
      </c>
      <c r="E2128">
        <v>75.7</v>
      </c>
      <c r="F2128">
        <v>42.7</v>
      </c>
      <c r="G2128">
        <v>64.599999999999994</v>
      </c>
      <c r="H2128">
        <v>26</v>
      </c>
    </row>
    <row r="2129" spans="1:8" x14ac:dyDescent="0.25">
      <c r="A2129" s="1">
        <v>39917</v>
      </c>
      <c r="B2129">
        <v>20.3</v>
      </c>
      <c r="C2129">
        <v>10.9</v>
      </c>
      <c r="D2129">
        <v>16.399999999999999</v>
      </c>
      <c r="E2129">
        <v>72.8</v>
      </c>
      <c r="F2129">
        <v>45.2</v>
      </c>
      <c r="G2129">
        <v>60.6</v>
      </c>
      <c r="H2129">
        <v>28.1</v>
      </c>
    </row>
    <row r="2130" spans="1:8" x14ac:dyDescent="0.25">
      <c r="A2130" s="1">
        <v>39916</v>
      </c>
      <c r="B2130">
        <v>20.9</v>
      </c>
      <c r="C2130">
        <v>12.9</v>
      </c>
      <c r="D2130">
        <v>17.2</v>
      </c>
      <c r="E2130">
        <v>76.900000000000006</v>
      </c>
      <c r="F2130">
        <v>20</v>
      </c>
      <c r="G2130">
        <v>46.2</v>
      </c>
      <c r="H2130">
        <v>27.4</v>
      </c>
    </row>
    <row r="2131" spans="1:8" x14ac:dyDescent="0.25">
      <c r="A2131" s="1">
        <v>39915</v>
      </c>
      <c r="B2131">
        <v>21.5</v>
      </c>
      <c r="C2131">
        <v>11.3</v>
      </c>
      <c r="D2131">
        <v>17.5</v>
      </c>
      <c r="E2131">
        <v>50</v>
      </c>
      <c r="F2131">
        <v>19</v>
      </c>
      <c r="G2131">
        <v>32.5</v>
      </c>
      <c r="H2131">
        <v>25.6</v>
      </c>
    </row>
    <row r="2132" spans="1:8" x14ac:dyDescent="0.25">
      <c r="A2132" s="1">
        <v>39914</v>
      </c>
      <c r="B2132">
        <v>20.8</v>
      </c>
      <c r="C2132">
        <v>12.9</v>
      </c>
      <c r="D2132">
        <v>16.399999999999999</v>
      </c>
      <c r="E2132">
        <v>58.9</v>
      </c>
      <c r="F2132">
        <v>17.5</v>
      </c>
      <c r="G2132">
        <v>33.1</v>
      </c>
      <c r="H2132">
        <v>26.8</v>
      </c>
    </row>
    <row r="2133" spans="1:8" x14ac:dyDescent="0.25">
      <c r="A2133" s="1">
        <v>39913</v>
      </c>
      <c r="B2133">
        <v>19.899999999999999</v>
      </c>
      <c r="C2133">
        <v>11</v>
      </c>
      <c r="D2133">
        <v>15.9</v>
      </c>
      <c r="E2133">
        <v>75.5</v>
      </c>
      <c r="F2133">
        <v>21.6</v>
      </c>
      <c r="G2133">
        <v>56.1</v>
      </c>
      <c r="H2133">
        <v>26.6</v>
      </c>
    </row>
    <row r="2134" spans="1:8" x14ac:dyDescent="0.25">
      <c r="A2134" s="1">
        <v>39912</v>
      </c>
      <c r="B2134">
        <v>20</v>
      </c>
      <c r="C2134">
        <v>11.9</v>
      </c>
      <c r="D2134">
        <v>15.9</v>
      </c>
      <c r="E2134">
        <v>69.599999999999994</v>
      </c>
      <c r="F2134">
        <v>47.6</v>
      </c>
      <c r="G2134">
        <v>61.6</v>
      </c>
      <c r="H2134">
        <v>26.9</v>
      </c>
    </row>
    <row r="2135" spans="1:8" x14ac:dyDescent="0.25">
      <c r="A2135" s="1">
        <v>39911</v>
      </c>
      <c r="B2135">
        <v>20.2</v>
      </c>
      <c r="C2135">
        <v>13.1</v>
      </c>
      <c r="D2135">
        <v>16.899999999999999</v>
      </c>
      <c r="E2135">
        <v>77.8</v>
      </c>
      <c r="F2135">
        <v>20.9</v>
      </c>
      <c r="G2135">
        <v>47.7</v>
      </c>
      <c r="H2135">
        <v>27.9</v>
      </c>
    </row>
    <row r="2136" spans="1:8" x14ac:dyDescent="0.25">
      <c r="A2136" s="1">
        <v>39910</v>
      </c>
      <c r="B2136">
        <v>20.7</v>
      </c>
      <c r="C2136">
        <v>13.2</v>
      </c>
      <c r="D2136">
        <v>17.5</v>
      </c>
      <c r="E2136">
        <v>87</v>
      </c>
      <c r="F2136">
        <v>17</v>
      </c>
      <c r="G2136">
        <v>56.9</v>
      </c>
      <c r="H2136">
        <v>21.9</v>
      </c>
    </row>
    <row r="2137" spans="1:8" x14ac:dyDescent="0.25">
      <c r="A2137" s="1">
        <v>39909</v>
      </c>
      <c r="B2137">
        <v>19.2</v>
      </c>
      <c r="C2137">
        <v>13.1</v>
      </c>
      <c r="D2137">
        <v>16.399999999999999</v>
      </c>
      <c r="E2137">
        <v>85.2</v>
      </c>
      <c r="F2137">
        <v>66.5</v>
      </c>
      <c r="G2137">
        <v>77.5</v>
      </c>
      <c r="H2137">
        <v>25.5</v>
      </c>
    </row>
    <row r="2138" spans="1:8" x14ac:dyDescent="0.25">
      <c r="A2138" s="1">
        <v>39908</v>
      </c>
      <c r="B2138">
        <v>18.399999999999999</v>
      </c>
      <c r="C2138">
        <v>12</v>
      </c>
      <c r="D2138">
        <v>15.5</v>
      </c>
      <c r="E2138">
        <v>82.7</v>
      </c>
      <c r="F2138">
        <v>65.8</v>
      </c>
      <c r="G2138">
        <v>75.599999999999994</v>
      </c>
      <c r="H2138">
        <v>22.8</v>
      </c>
    </row>
    <row r="2139" spans="1:8" x14ac:dyDescent="0.25">
      <c r="A2139" s="1">
        <v>39907</v>
      </c>
      <c r="B2139">
        <v>18.2</v>
      </c>
      <c r="C2139">
        <v>12</v>
      </c>
      <c r="D2139">
        <v>15.4</v>
      </c>
      <c r="E2139">
        <v>84.4</v>
      </c>
      <c r="F2139">
        <v>66.599999999999994</v>
      </c>
      <c r="G2139">
        <v>76.7</v>
      </c>
      <c r="H2139">
        <v>20.5</v>
      </c>
    </row>
    <row r="2140" spans="1:8" x14ac:dyDescent="0.25">
      <c r="A2140" s="1">
        <v>39906</v>
      </c>
      <c r="B2140">
        <v>19.399999999999999</v>
      </c>
      <c r="C2140">
        <v>12.5</v>
      </c>
      <c r="D2140">
        <v>16</v>
      </c>
      <c r="E2140">
        <v>84.9</v>
      </c>
      <c r="F2140">
        <v>58.9</v>
      </c>
      <c r="G2140">
        <v>73.5</v>
      </c>
      <c r="H2140">
        <v>21.7</v>
      </c>
    </row>
    <row r="2141" spans="1:8" x14ac:dyDescent="0.25">
      <c r="A2141" s="1">
        <v>39905</v>
      </c>
      <c r="B2141">
        <v>20</v>
      </c>
      <c r="C2141">
        <v>9.6999999999999993</v>
      </c>
      <c r="D2141">
        <v>15.3</v>
      </c>
      <c r="E2141">
        <v>81.599999999999994</v>
      </c>
      <c r="F2141">
        <v>48.7</v>
      </c>
      <c r="G2141">
        <v>68.8</v>
      </c>
      <c r="H2141">
        <v>19.8</v>
      </c>
    </row>
    <row r="2142" spans="1:8" x14ac:dyDescent="0.25">
      <c r="A2142" s="1">
        <v>39752</v>
      </c>
      <c r="B2142">
        <v>20.5</v>
      </c>
      <c r="C2142">
        <v>15.6</v>
      </c>
      <c r="D2142">
        <v>17.5</v>
      </c>
      <c r="E2142">
        <v>81.400000000000006</v>
      </c>
      <c r="F2142">
        <v>50.1</v>
      </c>
      <c r="G2142">
        <v>63.5</v>
      </c>
      <c r="H2142">
        <v>10.1</v>
      </c>
    </row>
    <row r="2143" spans="1:8" x14ac:dyDescent="0.25">
      <c r="A2143" s="1">
        <v>39751</v>
      </c>
      <c r="B2143">
        <v>19.5</v>
      </c>
      <c r="C2143">
        <v>11.5</v>
      </c>
      <c r="D2143">
        <v>16.2</v>
      </c>
      <c r="E2143">
        <v>66.599999999999994</v>
      </c>
      <c r="F2143">
        <v>32</v>
      </c>
      <c r="G2143">
        <v>45.1</v>
      </c>
      <c r="H2143">
        <v>16.600000000000001</v>
      </c>
    </row>
    <row r="2144" spans="1:8" x14ac:dyDescent="0.25">
      <c r="A2144" s="1">
        <v>39750</v>
      </c>
      <c r="B2144">
        <v>19.600000000000001</v>
      </c>
      <c r="C2144">
        <v>11.7</v>
      </c>
      <c r="D2144">
        <v>15.8</v>
      </c>
      <c r="E2144">
        <v>57.5</v>
      </c>
      <c r="F2144">
        <v>25.1</v>
      </c>
      <c r="G2144">
        <v>37.9</v>
      </c>
      <c r="H2144">
        <v>16.3</v>
      </c>
    </row>
    <row r="2145" spans="1:8" x14ac:dyDescent="0.25">
      <c r="A2145" s="1">
        <v>39749</v>
      </c>
      <c r="B2145">
        <v>21.7</v>
      </c>
      <c r="C2145">
        <v>12.9</v>
      </c>
      <c r="D2145">
        <v>18.7</v>
      </c>
      <c r="E2145">
        <v>84.2</v>
      </c>
      <c r="F2145">
        <v>37.200000000000003</v>
      </c>
      <c r="G2145">
        <v>66.8</v>
      </c>
      <c r="H2145">
        <v>7</v>
      </c>
    </row>
    <row r="2146" spans="1:8" x14ac:dyDescent="0.25">
      <c r="A2146" s="1">
        <v>39748</v>
      </c>
      <c r="B2146">
        <v>26.6</v>
      </c>
      <c r="C2146">
        <v>19.2</v>
      </c>
      <c r="D2146">
        <v>21.8</v>
      </c>
      <c r="E2146">
        <v>84.7</v>
      </c>
      <c r="F2146">
        <v>48.7</v>
      </c>
      <c r="G2146">
        <v>63.6</v>
      </c>
      <c r="H2146">
        <v>11.5</v>
      </c>
    </row>
    <row r="2147" spans="1:8" x14ac:dyDescent="0.25">
      <c r="A2147" s="1">
        <v>39747</v>
      </c>
      <c r="B2147">
        <v>25.3</v>
      </c>
      <c r="C2147">
        <v>21.1</v>
      </c>
      <c r="D2147">
        <v>22.8</v>
      </c>
      <c r="E2147">
        <v>63.5</v>
      </c>
      <c r="F2147">
        <v>44.7</v>
      </c>
      <c r="G2147">
        <v>52.7</v>
      </c>
      <c r="H2147">
        <v>10.8</v>
      </c>
    </row>
    <row r="2148" spans="1:8" x14ac:dyDescent="0.25">
      <c r="A2148" s="1">
        <v>39746</v>
      </c>
      <c r="B2148">
        <v>26.4</v>
      </c>
      <c r="C2148">
        <v>19.3</v>
      </c>
      <c r="D2148">
        <v>22.2</v>
      </c>
      <c r="E2148">
        <v>76.599999999999994</v>
      </c>
      <c r="F2148">
        <v>36.200000000000003</v>
      </c>
      <c r="G2148">
        <v>53.8</v>
      </c>
      <c r="H2148">
        <v>13</v>
      </c>
    </row>
    <row r="2149" spans="1:8" x14ac:dyDescent="0.25">
      <c r="A2149" s="1">
        <v>39745</v>
      </c>
      <c r="B2149">
        <v>26.6</v>
      </c>
      <c r="C2149">
        <v>18.8</v>
      </c>
      <c r="D2149">
        <v>21.9</v>
      </c>
      <c r="E2149">
        <v>74.8</v>
      </c>
      <c r="F2149">
        <v>44.5</v>
      </c>
      <c r="G2149">
        <v>59</v>
      </c>
      <c r="H2149">
        <v>15.3</v>
      </c>
    </row>
    <row r="2150" spans="1:8" x14ac:dyDescent="0.25">
      <c r="A2150" s="1">
        <v>39744</v>
      </c>
      <c r="B2150">
        <v>24.8</v>
      </c>
      <c r="C2150">
        <v>18.399999999999999</v>
      </c>
      <c r="D2150">
        <v>21.2</v>
      </c>
      <c r="E2150">
        <v>81.2</v>
      </c>
      <c r="F2150">
        <v>52.2</v>
      </c>
      <c r="G2150">
        <v>63.2</v>
      </c>
      <c r="H2150">
        <v>14.5</v>
      </c>
    </row>
    <row r="2151" spans="1:8" x14ac:dyDescent="0.25">
      <c r="A2151" s="1">
        <v>39743</v>
      </c>
      <c r="B2151">
        <v>24.1</v>
      </c>
      <c r="C2151">
        <v>16.399999999999999</v>
      </c>
      <c r="D2151">
        <v>19.7</v>
      </c>
      <c r="E2151">
        <v>87.6</v>
      </c>
      <c r="F2151">
        <v>64.599999999999994</v>
      </c>
      <c r="G2151">
        <v>78.599999999999994</v>
      </c>
      <c r="H2151">
        <v>12.8</v>
      </c>
    </row>
    <row r="2152" spans="1:8" x14ac:dyDescent="0.25">
      <c r="A2152" s="1">
        <v>39742</v>
      </c>
      <c r="B2152">
        <v>24.3</v>
      </c>
      <c r="C2152">
        <v>19</v>
      </c>
      <c r="D2152">
        <v>21.6</v>
      </c>
      <c r="E2152">
        <v>85.4</v>
      </c>
      <c r="F2152">
        <v>53.5</v>
      </c>
      <c r="G2152">
        <v>68.900000000000006</v>
      </c>
      <c r="H2152">
        <v>16.2</v>
      </c>
    </row>
    <row r="2153" spans="1:8" x14ac:dyDescent="0.25">
      <c r="A2153" s="1">
        <v>39741</v>
      </c>
      <c r="B2153">
        <v>26.8</v>
      </c>
      <c r="C2153">
        <v>20.2</v>
      </c>
      <c r="D2153">
        <v>23.2</v>
      </c>
      <c r="E2153">
        <v>78.900000000000006</v>
      </c>
      <c r="F2153">
        <v>45.9</v>
      </c>
      <c r="G2153">
        <v>61.9</v>
      </c>
      <c r="H2153">
        <v>11</v>
      </c>
    </row>
    <row r="2154" spans="1:8" x14ac:dyDescent="0.25">
      <c r="A2154" s="1">
        <v>39740</v>
      </c>
      <c r="B2154">
        <v>26.8</v>
      </c>
      <c r="C2154">
        <v>18.399999999999999</v>
      </c>
      <c r="D2154">
        <v>21.7</v>
      </c>
      <c r="E2154">
        <v>86.9</v>
      </c>
      <c r="F2154">
        <v>45.6</v>
      </c>
      <c r="G2154">
        <v>70.400000000000006</v>
      </c>
      <c r="H2154">
        <v>10.4</v>
      </c>
    </row>
    <row r="2155" spans="1:8" x14ac:dyDescent="0.25">
      <c r="A2155" s="1">
        <v>39739</v>
      </c>
      <c r="B2155">
        <v>23.7</v>
      </c>
      <c r="C2155">
        <v>18.100000000000001</v>
      </c>
      <c r="D2155">
        <v>20.5</v>
      </c>
      <c r="E2155">
        <v>88</v>
      </c>
      <c r="F2155">
        <v>68.400000000000006</v>
      </c>
      <c r="G2155">
        <v>80.2</v>
      </c>
      <c r="H2155">
        <v>15.3</v>
      </c>
    </row>
    <row r="2156" spans="1:8" x14ac:dyDescent="0.25">
      <c r="A2156" s="1">
        <v>39738</v>
      </c>
      <c r="B2156">
        <v>24.1</v>
      </c>
      <c r="C2156">
        <v>16</v>
      </c>
      <c r="D2156">
        <v>19.899999999999999</v>
      </c>
      <c r="E2156">
        <v>88.3</v>
      </c>
      <c r="F2156">
        <v>66.2</v>
      </c>
      <c r="G2156">
        <v>79</v>
      </c>
      <c r="H2156">
        <v>17</v>
      </c>
    </row>
    <row r="2157" spans="1:8" x14ac:dyDescent="0.25">
      <c r="A2157" s="1">
        <v>39737</v>
      </c>
      <c r="B2157">
        <v>24</v>
      </c>
      <c r="C2157">
        <v>16.3</v>
      </c>
      <c r="D2157">
        <v>20.100000000000001</v>
      </c>
      <c r="E2157">
        <v>85</v>
      </c>
      <c r="F2157">
        <v>60.1</v>
      </c>
      <c r="G2157">
        <v>72.099999999999994</v>
      </c>
      <c r="H2157">
        <v>17.3</v>
      </c>
    </row>
    <row r="2158" spans="1:8" x14ac:dyDescent="0.25">
      <c r="A2158" s="1">
        <v>39736</v>
      </c>
      <c r="B2158">
        <v>26</v>
      </c>
      <c r="C2158">
        <v>17.399999999999999</v>
      </c>
      <c r="D2158">
        <v>20.6</v>
      </c>
      <c r="E2158">
        <v>84.8</v>
      </c>
      <c r="F2158">
        <v>42.1</v>
      </c>
      <c r="G2158">
        <v>66.2</v>
      </c>
      <c r="H2158">
        <v>16.7</v>
      </c>
    </row>
    <row r="2159" spans="1:8" x14ac:dyDescent="0.25">
      <c r="A2159" s="1">
        <v>39735</v>
      </c>
      <c r="B2159">
        <v>26.8</v>
      </c>
      <c r="C2159">
        <v>17.2</v>
      </c>
      <c r="D2159">
        <v>21.5</v>
      </c>
      <c r="E2159">
        <v>78.5</v>
      </c>
      <c r="F2159">
        <v>49.8</v>
      </c>
      <c r="G2159">
        <v>63.9</v>
      </c>
      <c r="H2159">
        <v>8</v>
      </c>
    </row>
    <row r="2160" spans="1:8" x14ac:dyDescent="0.25">
      <c r="A2160" s="1">
        <v>39734</v>
      </c>
      <c r="B2160">
        <v>29.3</v>
      </c>
      <c r="C2160">
        <v>19.399999999999999</v>
      </c>
      <c r="D2160">
        <v>23.5</v>
      </c>
      <c r="E2160">
        <v>86.9</v>
      </c>
      <c r="F2160">
        <v>39.6</v>
      </c>
      <c r="G2160">
        <v>61.9</v>
      </c>
      <c r="H2160">
        <v>13.6</v>
      </c>
    </row>
    <row r="2161" spans="1:8" x14ac:dyDescent="0.25">
      <c r="A2161" s="1">
        <v>39733</v>
      </c>
      <c r="B2161">
        <v>25.7</v>
      </c>
      <c r="C2161">
        <v>19.100000000000001</v>
      </c>
      <c r="D2161">
        <v>23.1</v>
      </c>
      <c r="E2161">
        <v>88.2</v>
      </c>
      <c r="F2161">
        <v>60.2</v>
      </c>
      <c r="G2161">
        <v>71.900000000000006</v>
      </c>
      <c r="H2161">
        <v>13.1</v>
      </c>
    </row>
    <row r="2162" spans="1:8" x14ac:dyDescent="0.25">
      <c r="A2162" s="1">
        <v>39732</v>
      </c>
      <c r="B2162">
        <v>28.3</v>
      </c>
      <c r="C2162">
        <v>22.9</v>
      </c>
      <c r="D2162">
        <v>25.4</v>
      </c>
      <c r="E2162">
        <v>70.7</v>
      </c>
      <c r="F2162">
        <v>49.7</v>
      </c>
      <c r="G2162">
        <v>60.3</v>
      </c>
      <c r="H2162">
        <v>12.6</v>
      </c>
    </row>
    <row r="2163" spans="1:8" x14ac:dyDescent="0.25">
      <c r="A2163" s="1">
        <v>39731</v>
      </c>
      <c r="B2163">
        <v>25.6</v>
      </c>
      <c r="C2163">
        <v>21.1</v>
      </c>
      <c r="D2163">
        <v>23.7</v>
      </c>
      <c r="E2163">
        <v>70.3</v>
      </c>
      <c r="F2163">
        <v>48.5</v>
      </c>
      <c r="G2163">
        <v>62.1</v>
      </c>
      <c r="H2163">
        <v>9.6</v>
      </c>
    </row>
    <row r="2164" spans="1:8" x14ac:dyDescent="0.25">
      <c r="A2164" s="1">
        <v>39730</v>
      </c>
      <c r="B2164">
        <v>21.4</v>
      </c>
      <c r="C2164">
        <v>15.8</v>
      </c>
      <c r="D2164">
        <v>18.7</v>
      </c>
      <c r="E2164">
        <v>79.2</v>
      </c>
      <c r="F2164">
        <v>48.5</v>
      </c>
      <c r="G2164">
        <v>61.3</v>
      </c>
      <c r="H2164">
        <v>3</v>
      </c>
    </row>
    <row r="2165" spans="1:8" x14ac:dyDescent="0.25">
      <c r="A2165" s="1">
        <v>39729</v>
      </c>
      <c r="B2165">
        <v>25.7</v>
      </c>
      <c r="C2165">
        <v>17</v>
      </c>
      <c r="D2165">
        <v>20.9</v>
      </c>
      <c r="E2165">
        <v>85.5</v>
      </c>
      <c r="F2165">
        <v>44.4</v>
      </c>
      <c r="G2165">
        <v>69.099999999999994</v>
      </c>
      <c r="H2165">
        <v>13.1</v>
      </c>
    </row>
    <row r="2166" spans="1:8" x14ac:dyDescent="0.25">
      <c r="A2166" s="1">
        <v>39728</v>
      </c>
      <c r="B2166">
        <v>23.8</v>
      </c>
      <c r="C2166">
        <v>17</v>
      </c>
      <c r="D2166">
        <v>20.399999999999999</v>
      </c>
      <c r="E2166">
        <v>85.6</v>
      </c>
      <c r="F2166">
        <v>63.7</v>
      </c>
      <c r="G2166">
        <v>74.5</v>
      </c>
      <c r="H2166">
        <v>15</v>
      </c>
    </row>
    <row r="2167" spans="1:8" x14ac:dyDescent="0.25">
      <c r="A2167" s="1">
        <v>39727</v>
      </c>
      <c r="B2167">
        <v>24.2</v>
      </c>
      <c r="C2167">
        <v>16.899999999999999</v>
      </c>
      <c r="D2167">
        <v>20.5</v>
      </c>
      <c r="E2167">
        <v>81.5</v>
      </c>
      <c r="F2167">
        <v>50.6</v>
      </c>
      <c r="G2167">
        <v>68.400000000000006</v>
      </c>
      <c r="H2167">
        <v>19.899999999999999</v>
      </c>
    </row>
    <row r="2168" spans="1:8" x14ac:dyDescent="0.25">
      <c r="A2168" s="1">
        <v>39726</v>
      </c>
      <c r="B2168">
        <v>24.9</v>
      </c>
      <c r="C2168">
        <v>17.100000000000001</v>
      </c>
      <c r="D2168">
        <v>20.5</v>
      </c>
      <c r="E2168">
        <v>77.400000000000006</v>
      </c>
      <c r="F2168">
        <v>45.8</v>
      </c>
      <c r="G2168">
        <v>62.1</v>
      </c>
      <c r="H2168">
        <v>20.5</v>
      </c>
    </row>
    <row r="2169" spans="1:8" x14ac:dyDescent="0.25">
      <c r="A2169" s="1">
        <v>39725</v>
      </c>
      <c r="B2169">
        <v>26</v>
      </c>
      <c r="C2169">
        <v>18</v>
      </c>
      <c r="D2169">
        <v>21.8</v>
      </c>
      <c r="E2169">
        <v>67.900000000000006</v>
      </c>
      <c r="F2169">
        <v>40.1</v>
      </c>
      <c r="G2169">
        <v>54.8</v>
      </c>
      <c r="H2169">
        <v>19.3</v>
      </c>
    </row>
    <row r="2170" spans="1:8" x14ac:dyDescent="0.25">
      <c r="A2170" s="1">
        <v>39724</v>
      </c>
      <c r="B2170">
        <v>26</v>
      </c>
      <c r="C2170">
        <v>16.899999999999999</v>
      </c>
      <c r="D2170">
        <v>21.8</v>
      </c>
      <c r="E2170">
        <v>80.3</v>
      </c>
      <c r="F2170">
        <v>47.4</v>
      </c>
      <c r="G2170">
        <v>66.7</v>
      </c>
      <c r="H2170">
        <v>19.3</v>
      </c>
    </row>
    <row r="2171" spans="1:8" x14ac:dyDescent="0.25">
      <c r="A2171" s="1">
        <v>39723</v>
      </c>
      <c r="B2171">
        <v>24.5</v>
      </c>
      <c r="C2171">
        <v>16.2</v>
      </c>
      <c r="D2171">
        <v>20.8</v>
      </c>
      <c r="E2171">
        <v>83</v>
      </c>
      <c r="F2171">
        <v>56.8</v>
      </c>
      <c r="G2171">
        <v>70.2</v>
      </c>
      <c r="H2171">
        <v>20.399999999999999</v>
      </c>
    </row>
    <row r="2172" spans="1:8" x14ac:dyDescent="0.25">
      <c r="A2172" s="1">
        <v>39722</v>
      </c>
      <c r="B2172">
        <v>24.4</v>
      </c>
      <c r="C2172">
        <v>17.2</v>
      </c>
      <c r="D2172">
        <v>20.8</v>
      </c>
      <c r="E2172">
        <v>81.900000000000006</v>
      </c>
      <c r="F2172">
        <v>53.8</v>
      </c>
      <c r="G2172">
        <v>65</v>
      </c>
      <c r="H2172">
        <v>20.7</v>
      </c>
    </row>
    <row r="2173" spans="1:8" x14ac:dyDescent="0.25">
      <c r="A2173" s="1">
        <v>39721</v>
      </c>
      <c r="B2173">
        <v>27.8</v>
      </c>
      <c r="C2173">
        <v>18.3</v>
      </c>
      <c r="D2173">
        <v>22.4</v>
      </c>
      <c r="E2173">
        <v>65.3</v>
      </c>
      <c r="F2173">
        <v>30.2</v>
      </c>
      <c r="G2173">
        <v>51.2</v>
      </c>
      <c r="H2173">
        <v>21.3</v>
      </c>
    </row>
    <row r="2174" spans="1:8" x14ac:dyDescent="0.25">
      <c r="A2174" s="1">
        <v>39720</v>
      </c>
      <c r="B2174">
        <v>26.9</v>
      </c>
      <c r="C2174">
        <v>20.100000000000001</v>
      </c>
      <c r="D2174">
        <v>23</v>
      </c>
      <c r="E2174">
        <v>64.7</v>
      </c>
      <c r="F2174">
        <v>31</v>
      </c>
      <c r="G2174">
        <v>52.8</v>
      </c>
      <c r="H2174">
        <v>18.600000000000001</v>
      </c>
    </row>
    <row r="2175" spans="1:8" x14ac:dyDescent="0.25">
      <c r="A2175" s="1">
        <v>39719</v>
      </c>
      <c r="B2175">
        <v>25.5</v>
      </c>
      <c r="C2175">
        <v>20.399999999999999</v>
      </c>
      <c r="D2175">
        <v>22.5</v>
      </c>
      <c r="E2175">
        <v>61.9</v>
      </c>
      <c r="F2175">
        <v>47.1</v>
      </c>
      <c r="G2175">
        <v>55</v>
      </c>
      <c r="H2175">
        <v>14</v>
      </c>
    </row>
    <row r="2176" spans="1:8" x14ac:dyDescent="0.25">
      <c r="A2176" s="1">
        <v>39718</v>
      </c>
      <c r="B2176">
        <v>24.5</v>
      </c>
      <c r="C2176">
        <v>19.8</v>
      </c>
      <c r="D2176">
        <v>21.6</v>
      </c>
      <c r="E2176">
        <v>77</v>
      </c>
      <c r="F2176">
        <v>47.1</v>
      </c>
      <c r="G2176">
        <v>62.6</v>
      </c>
      <c r="H2176">
        <v>7.8</v>
      </c>
    </row>
    <row r="2177" spans="1:8" x14ac:dyDescent="0.25">
      <c r="A2177" s="1">
        <v>39717</v>
      </c>
      <c r="B2177">
        <v>26.6</v>
      </c>
      <c r="C2177">
        <v>19.2</v>
      </c>
      <c r="D2177">
        <v>22</v>
      </c>
      <c r="E2177">
        <v>82.3</v>
      </c>
      <c r="F2177">
        <v>49</v>
      </c>
      <c r="G2177">
        <v>66.900000000000006</v>
      </c>
      <c r="H2177">
        <v>16.5</v>
      </c>
    </row>
    <row r="2178" spans="1:8" x14ac:dyDescent="0.25">
      <c r="A2178" s="1">
        <v>39716</v>
      </c>
      <c r="B2178">
        <v>26.3</v>
      </c>
      <c r="C2178">
        <v>19.3</v>
      </c>
      <c r="D2178">
        <v>22</v>
      </c>
      <c r="E2178">
        <v>78.400000000000006</v>
      </c>
      <c r="F2178">
        <v>57.2</v>
      </c>
      <c r="G2178">
        <v>69.099999999999994</v>
      </c>
      <c r="H2178">
        <v>15.1</v>
      </c>
    </row>
    <row r="2179" spans="1:8" x14ac:dyDescent="0.25">
      <c r="A2179" s="1">
        <v>39715</v>
      </c>
      <c r="B2179">
        <v>25.5</v>
      </c>
      <c r="C2179">
        <v>18.399999999999999</v>
      </c>
      <c r="D2179">
        <v>22.1</v>
      </c>
      <c r="E2179">
        <v>89.4</v>
      </c>
      <c r="F2179">
        <v>64.8</v>
      </c>
      <c r="G2179">
        <v>78</v>
      </c>
      <c r="H2179">
        <v>20</v>
      </c>
    </row>
    <row r="2180" spans="1:8" x14ac:dyDescent="0.25">
      <c r="A2180" s="1">
        <v>39714</v>
      </c>
      <c r="B2180">
        <v>25</v>
      </c>
      <c r="C2180">
        <v>19.3</v>
      </c>
      <c r="D2180">
        <v>21.2</v>
      </c>
      <c r="E2180">
        <v>86.7</v>
      </c>
      <c r="F2180">
        <v>60.4</v>
      </c>
      <c r="G2180">
        <v>76.3</v>
      </c>
      <c r="H2180">
        <v>8.8000000000000007</v>
      </c>
    </row>
    <row r="2181" spans="1:8" x14ac:dyDescent="0.25">
      <c r="A2181" s="1">
        <v>39713</v>
      </c>
      <c r="B2181">
        <v>27.3</v>
      </c>
      <c r="C2181">
        <v>20.8</v>
      </c>
      <c r="D2181">
        <v>24.1</v>
      </c>
      <c r="E2181">
        <v>86.9</v>
      </c>
      <c r="F2181">
        <v>50.2</v>
      </c>
      <c r="G2181">
        <v>69.5</v>
      </c>
      <c r="H2181">
        <v>22.6</v>
      </c>
    </row>
    <row r="2182" spans="1:8" x14ac:dyDescent="0.25">
      <c r="A2182" s="1">
        <v>39712</v>
      </c>
      <c r="B2182">
        <v>27</v>
      </c>
      <c r="C2182">
        <v>21.9</v>
      </c>
      <c r="D2182">
        <v>24.1</v>
      </c>
      <c r="E2182">
        <v>87.9</v>
      </c>
      <c r="F2182">
        <v>59.9</v>
      </c>
      <c r="G2182">
        <v>75.8</v>
      </c>
      <c r="H2182">
        <v>19.100000000000001</v>
      </c>
    </row>
    <row r="2183" spans="1:8" x14ac:dyDescent="0.25">
      <c r="A2183" s="1">
        <v>39711</v>
      </c>
      <c r="B2183">
        <v>30.9</v>
      </c>
      <c r="C2183">
        <v>21.4</v>
      </c>
      <c r="D2183">
        <v>24.7</v>
      </c>
      <c r="E2183">
        <v>82.7</v>
      </c>
      <c r="F2183">
        <v>45.7</v>
      </c>
      <c r="G2183">
        <v>69</v>
      </c>
      <c r="H2183">
        <v>20.8</v>
      </c>
    </row>
    <row r="2184" spans="1:8" x14ac:dyDescent="0.25">
      <c r="A2184" s="1">
        <v>39710</v>
      </c>
      <c r="B2184">
        <v>27</v>
      </c>
      <c r="C2184">
        <v>22.1</v>
      </c>
      <c r="D2184">
        <v>23.9</v>
      </c>
      <c r="E2184">
        <v>86.7</v>
      </c>
      <c r="F2184">
        <v>55</v>
      </c>
      <c r="G2184">
        <v>75.900000000000006</v>
      </c>
      <c r="H2184">
        <v>15.2</v>
      </c>
    </row>
    <row r="2185" spans="1:8" x14ac:dyDescent="0.25">
      <c r="A2185" s="1">
        <v>39709</v>
      </c>
      <c r="B2185">
        <v>28.9</v>
      </c>
      <c r="C2185">
        <v>20.7</v>
      </c>
      <c r="D2185">
        <v>24</v>
      </c>
      <c r="E2185">
        <v>83.3</v>
      </c>
      <c r="F2185">
        <v>50.2</v>
      </c>
      <c r="G2185">
        <v>70.900000000000006</v>
      </c>
      <c r="H2185">
        <v>17.399999999999999</v>
      </c>
    </row>
    <row r="2186" spans="1:8" x14ac:dyDescent="0.25">
      <c r="A2186" s="1">
        <v>39708</v>
      </c>
      <c r="B2186">
        <v>27.6</v>
      </c>
      <c r="C2186">
        <v>21</v>
      </c>
      <c r="D2186">
        <v>23.8</v>
      </c>
      <c r="E2186">
        <v>81</v>
      </c>
      <c r="F2186">
        <v>51.9</v>
      </c>
      <c r="G2186">
        <v>67.3</v>
      </c>
      <c r="H2186">
        <v>21.4</v>
      </c>
    </row>
    <row r="2187" spans="1:8" x14ac:dyDescent="0.25">
      <c r="A2187" s="1">
        <v>39707</v>
      </c>
      <c r="B2187">
        <v>27.2</v>
      </c>
      <c r="C2187">
        <v>17.2</v>
      </c>
      <c r="D2187">
        <v>22.8</v>
      </c>
      <c r="E2187">
        <v>81.599999999999994</v>
      </c>
      <c r="F2187">
        <v>49.6</v>
      </c>
      <c r="G2187">
        <v>70.5</v>
      </c>
      <c r="H2187">
        <v>23.6</v>
      </c>
    </row>
    <row r="2188" spans="1:8" x14ac:dyDescent="0.25">
      <c r="A2188" s="1">
        <v>39706</v>
      </c>
      <c r="B2188">
        <v>26.8</v>
      </c>
      <c r="C2188">
        <v>20</v>
      </c>
      <c r="D2188">
        <v>23.3</v>
      </c>
      <c r="E2188">
        <v>80.7</v>
      </c>
      <c r="F2188">
        <v>54.7</v>
      </c>
      <c r="G2188">
        <v>67.599999999999994</v>
      </c>
      <c r="H2188">
        <v>24.1</v>
      </c>
    </row>
    <row r="2189" spans="1:8" x14ac:dyDescent="0.25">
      <c r="A2189" s="1">
        <v>39705</v>
      </c>
      <c r="B2189">
        <v>27.1</v>
      </c>
      <c r="C2189">
        <v>20</v>
      </c>
      <c r="D2189">
        <v>23.2</v>
      </c>
      <c r="E2189">
        <v>80.7</v>
      </c>
      <c r="F2189">
        <v>50.6</v>
      </c>
      <c r="G2189">
        <v>65.5</v>
      </c>
      <c r="H2189">
        <v>23.9</v>
      </c>
    </row>
    <row r="2190" spans="1:8" x14ac:dyDescent="0.25">
      <c r="A2190" s="1">
        <v>39704</v>
      </c>
      <c r="B2190">
        <v>29.9</v>
      </c>
      <c r="C2190">
        <v>21.5</v>
      </c>
      <c r="D2190">
        <v>24.6</v>
      </c>
      <c r="E2190">
        <v>70.400000000000006</v>
      </c>
      <c r="F2190">
        <v>38.5</v>
      </c>
      <c r="G2190">
        <v>58.5</v>
      </c>
      <c r="H2190">
        <v>22.4</v>
      </c>
    </row>
    <row r="2191" spans="1:8" x14ac:dyDescent="0.25">
      <c r="A2191" s="1">
        <v>39703</v>
      </c>
      <c r="B2191">
        <v>29.5</v>
      </c>
      <c r="C2191">
        <v>20.5</v>
      </c>
      <c r="D2191">
        <v>24.5</v>
      </c>
      <c r="E2191">
        <v>86.6</v>
      </c>
      <c r="F2191">
        <v>56</v>
      </c>
      <c r="G2191">
        <v>72.2</v>
      </c>
      <c r="H2191">
        <v>18.100000000000001</v>
      </c>
    </row>
    <row r="2192" spans="1:8" x14ac:dyDescent="0.25">
      <c r="A2192" s="1">
        <v>39702</v>
      </c>
      <c r="B2192">
        <v>28.9</v>
      </c>
      <c r="C2192">
        <v>21.5</v>
      </c>
      <c r="D2192">
        <v>24.4</v>
      </c>
      <c r="E2192">
        <v>85.1</v>
      </c>
      <c r="F2192">
        <v>52.1</v>
      </c>
      <c r="G2192">
        <v>70.900000000000006</v>
      </c>
      <c r="H2192">
        <v>20.399999999999999</v>
      </c>
    </row>
    <row r="2193" spans="1:8" x14ac:dyDescent="0.25">
      <c r="A2193" s="1">
        <v>39701</v>
      </c>
      <c r="B2193">
        <v>27.5</v>
      </c>
      <c r="C2193">
        <v>19.899999999999999</v>
      </c>
      <c r="D2193">
        <v>24.3</v>
      </c>
      <c r="E2193">
        <v>87.1</v>
      </c>
      <c r="F2193">
        <v>58</v>
      </c>
      <c r="G2193">
        <v>74.2</v>
      </c>
      <c r="H2193">
        <v>17.899999999999999</v>
      </c>
    </row>
    <row r="2194" spans="1:8" x14ac:dyDescent="0.25">
      <c r="A2194" s="1">
        <v>39700</v>
      </c>
      <c r="B2194">
        <v>30.2</v>
      </c>
      <c r="C2194">
        <v>22.4</v>
      </c>
      <c r="D2194">
        <v>26.2</v>
      </c>
      <c r="E2194">
        <v>79.8</v>
      </c>
      <c r="F2194">
        <v>50.9</v>
      </c>
      <c r="G2194">
        <v>65.7</v>
      </c>
      <c r="H2194">
        <v>20.2</v>
      </c>
    </row>
    <row r="2195" spans="1:8" x14ac:dyDescent="0.25">
      <c r="A2195" s="1">
        <v>39699</v>
      </c>
      <c r="B2195">
        <v>32.1</v>
      </c>
      <c r="C2195">
        <v>23.4</v>
      </c>
      <c r="D2195">
        <v>27.2</v>
      </c>
      <c r="E2195">
        <v>74.3</v>
      </c>
      <c r="F2195">
        <v>40.299999999999997</v>
      </c>
      <c r="G2195">
        <v>58</v>
      </c>
      <c r="H2195">
        <v>13.1</v>
      </c>
    </row>
    <row r="2196" spans="1:8" x14ac:dyDescent="0.25">
      <c r="A2196" s="1">
        <v>39698</v>
      </c>
      <c r="B2196">
        <v>29.8</v>
      </c>
      <c r="C2196">
        <v>19.899999999999999</v>
      </c>
      <c r="D2196">
        <v>25</v>
      </c>
      <c r="E2196">
        <v>82.8</v>
      </c>
      <c r="F2196">
        <v>48.9</v>
      </c>
      <c r="G2196">
        <v>66.099999999999994</v>
      </c>
      <c r="H2196">
        <v>24.5</v>
      </c>
    </row>
    <row r="2197" spans="1:8" x14ac:dyDescent="0.25">
      <c r="A2197" s="1">
        <v>39697</v>
      </c>
      <c r="B2197">
        <v>26.5</v>
      </c>
      <c r="C2197">
        <v>18.8</v>
      </c>
      <c r="D2197">
        <v>22.9</v>
      </c>
      <c r="E2197">
        <v>81</v>
      </c>
      <c r="F2197">
        <v>51.8</v>
      </c>
      <c r="G2197">
        <v>67.3</v>
      </c>
      <c r="H2197">
        <v>25.5</v>
      </c>
    </row>
    <row r="2198" spans="1:8" x14ac:dyDescent="0.25">
      <c r="A2198" s="1">
        <v>39696</v>
      </c>
      <c r="B2198">
        <v>28</v>
      </c>
      <c r="C2198">
        <v>20.6</v>
      </c>
      <c r="D2198">
        <v>24.3</v>
      </c>
      <c r="E2198">
        <v>85.5</v>
      </c>
      <c r="F2198">
        <v>52.3</v>
      </c>
      <c r="G2198">
        <v>67.5</v>
      </c>
      <c r="H2198">
        <v>25.5</v>
      </c>
    </row>
    <row r="2199" spans="1:8" x14ac:dyDescent="0.25">
      <c r="A2199" s="1">
        <v>39695</v>
      </c>
      <c r="B2199">
        <v>33.4</v>
      </c>
      <c r="C2199">
        <v>21.7</v>
      </c>
      <c r="D2199">
        <v>26.8</v>
      </c>
      <c r="E2199">
        <v>83.3</v>
      </c>
      <c r="F2199">
        <v>30.2</v>
      </c>
      <c r="G2199">
        <v>60.8</v>
      </c>
      <c r="H2199">
        <v>21.6</v>
      </c>
    </row>
    <row r="2200" spans="1:8" x14ac:dyDescent="0.25">
      <c r="A2200" s="1">
        <v>39694</v>
      </c>
      <c r="B2200">
        <v>31.3</v>
      </c>
      <c r="C2200">
        <v>20.8</v>
      </c>
      <c r="D2200">
        <v>25.7</v>
      </c>
      <c r="E2200">
        <v>86.8</v>
      </c>
      <c r="F2200">
        <v>22.7</v>
      </c>
      <c r="G2200">
        <v>62.9</v>
      </c>
      <c r="H2200">
        <v>22.4</v>
      </c>
    </row>
    <row r="2201" spans="1:8" x14ac:dyDescent="0.25">
      <c r="A2201" s="1">
        <v>39693</v>
      </c>
      <c r="B2201">
        <v>28.8</v>
      </c>
      <c r="C2201">
        <v>21.6</v>
      </c>
      <c r="D2201">
        <v>25.6</v>
      </c>
      <c r="E2201">
        <v>79.8</v>
      </c>
      <c r="F2201">
        <v>60.1</v>
      </c>
      <c r="G2201">
        <v>70.5</v>
      </c>
      <c r="H2201">
        <v>25.5</v>
      </c>
    </row>
    <row r="2202" spans="1:8" x14ac:dyDescent="0.25">
      <c r="A2202" s="1">
        <v>39692</v>
      </c>
      <c r="B2202">
        <v>30.3</v>
      </c>
      <c r="C2202">
        <v>21.3</v>
      </c>
      <c r="D2202">
        <v>26.1</v>
      </c>
      <c r="E2202">
        <v>84.3</v>
      </c>
      <c r="F2202">
        <v>45.7</v>
      </c>
      <c r="G2202">
        <v>68.7</v>
      </c>
      <c r="H2202">
        <v>25.3</v>
      </c>
    </row>
    <row r="2203" spans="1:8" x14ac:dyDescent="0.25">
      <c r="A2203" s="1">
        <v>39691</v>
      </c>
      <c r="B2203">
        <v>29.2</v>
      </c>
      <c r="C2203">
        <v>22.3</v>
      </c>
      <c r="D2203">
        <v>25.6</v>
      </c>
      <c r="E2203">
        <v>83.1</v>
      </c>
      <c r="F2203">
        <v>55.4</v>
      </c>
      <c r="G2203">
        <v>70.099999999999994</v>
      </c>
      <c r="H2203">
        <v>25.9</v>
      </c>
    </row>
    <row r="2204" spans="1:8" x14ac:dyDescent="0.25">
      <c r="A2204" s="1">
        <v>39690</v>
      </c>
      <c r="B2204">
        <v>29.3</v>
      </c>
      <c r="C2204">
        <v>22.3</v>
      </c>
      <c r="D2204">
        <v>25.9</v>
      </c>
      <c r="E2204">
        <v>78.400000000000006</v>
      </c>
      <c r="F2204">
        <v>51.7</v>
      </c>
      <c r="G2204">
        <v>64.8</v>
      </c>
      <c r="H2204">
        <v>25.4</v>
      </c>
    </row>
    <row r="2205" spans="1:8" x14ac:dyDescent="0.25">
      <c r="A2205" s="1">
        <v>39689</v>
      </c>
      <c r="B2205">
        <v>33.9</v>
      </c>
      <c r="C2205">
        <v>21.5</v>
      </c>
      <c r="D2205">
        <v>27.8</v>
      </c>
      <c r="E2205">
        <v>76</v>
      </c>
      <c r="F2205">
        <v>29.6</v>
      </c>
      <c r="G2205">
        <v>51.6</v>
      </c>
      <c r="H2205">
        <v>26.4</v>
      </c>
    </row>
    <row r="2206" spans="1:8" x14ac:dyDescent="0.25">
      <c r="A2206" s="1">
        <v>39688</v>
      </c>
      <c r="B2206">
        <v>33.700000000000003</v>
      </c>
      <c r="C2206">
        <v>24.2</v>
      </c>
      <c r="D2206">
        <v>28.3</v>
      </c>
      <c r="E2206">
        <v>67.099999999999994</v>
      </c>
      <c r="F2206">
        <v>36</v>
      </c>
      <c r="G2206">
        <v>52.9</v>
      </c>
      <c r="H2206">
        <v>26.4</v>
      </c>
    </row>
    <row r="2207" spans="1:8" x14ac:dyDescent="0.25">
      <c r="A2207" s="1">
        <v>39687</v>
      </c>
      <c r="B2207">
        <v>34.299999999999997</v>
      </c>
      <c r="C2207">
        <v>26.3</v>
      </c>
      <c r="D2207">
        <v>29.5</v>
      </c>
      <c r="E2207">
        <v>66.900000000000006</v>
      </c>
      <c r="F2207">
        <v>32.9</v>
      </c>
      <c r="G2207">
        <v>45.5</v>
      </c>
      <c r="H2207">
        <v>25.8</v>
      </c>
    </row>
    <row r="2208" spans="1:8" x14ac:dyDescent="0.25">
      <c r="A2208" s="1">
        <v>39686</v>
      </c>
      <c r="B2208">
        <v>36.799999999999997</v>
      </c>
      <c r="C2208">
        <v>25.7</v>
      </c>
      <c r="D2208">
        <v>29.8</v>
      </c>
      <c r="E2208">
        <v>72.8</v>
      </c>
      <c r="F2208">
        <v>25.2</v>
      </c>
      <c r="G2208">
        <v>48.9</v>
      </c>
      <c r="H2208">
        <v>26.1</v>
      </c>
    </row>
    <row r="2209" spans="1:8" x14ac:dyDescent="0.25">
      <c r="A2209" s="1">
        <v>39685</v>
      </c>
      <c r="B2209">
        <v>29.9</v>
      </c>
      <c r="C2209">
        <v>23.5</v>
      </c>
      <c r="D2209">
        <v>26.9</v>
      </c>
      <c r="E2209">
        <v>84.7</v>
      </c>
      <c r="F2209">
        <v>61.2</v>
      </c>
      <c r="G2209">
        <v>72.599999999999994</v>
      </c>
      <c r="H2209">
        <v>25.5</v>
      </c>
    </row>
    <row r="2210" spans="1:8" x14ac:dyDescent="0.25">
      <c r="A2210" s="1">
        <v>39684</v>
      </c>
      <c r="B2210">
        <v>29.7</v>
      </c>
      <c r="C2210">
        <v>23.4</v>
      </c>
      <c r="D2210">
        <v>26.7</v>
      </c>
      <c r="E2210">
        <v>82</v>
      </c>
      <c r="F2210">
        <v>57</v>
      </c>
      <c r="G2210">
        <v>69.599999999999994</v>
      </c>
      <c r="H2210">
        <v>23.8</v>
      </c>
    </row>
    <row r="2211" spans="1:8" x14ac:dyDescent="0.25">
      <c r="A2211" s="1">
        <v>39683</v>
      </c>
      <c r="B2211">
        <v>33.200000000000003</v>
      </c>
      <c r="C2211">
        <v>24.1</v>
      </c>
      <c r="D2211">
        <v>27.6</v>
      </c>
      <c r="E2211">
        <v>84.1</v>
      </c>
      <c r="F2211">
        <v>46.5</v>
      </c>
      <c r="G2211">
        <v>69.099999999999994</v>
      </c>
      <c r="H2211">
        <v>22.6</v>
      </c>
    </row>
    <row r="2212" spans="1:8" x14ac:dyDescent="0.25">
      <c r="A2212" s="1">
        <v>39682</v>
      </c>
      <c r="B2212">
        <v>29.2</v>
      </c>
      <c r="C2212">
        <v>24.7</v>
      </c>
      <c r="D2212">
        <v>26.4</v>
      </c>
      <c r="E2212">
        <v>82.4</v>
      </c>
      <c r="F2212">
        <v>65.099999999999994</v>
      </c>
      <c r="G2212">
        <v>76.7</v>
      </c>
      <c r="H2212">
        <v>12.5</v>
      </c>
    </row>
    <row r="2213" spans="1:8" x14ac:dyDescent="0.25">
      <c r="A2213" s="1">
        <v>39681</v>
      </c>
      <c r="B2213">
        <v>33.200000000000003</v>
      </c>
      <c r="C2213">
        <v>23.9</v>
      </c>
      <c r="D2213">
        <v>27.7</v>
      </c>
      <c r="E2213">
        <v>78.8</v>
      </c>
      <c r="F2213">
        <v>43.8</v>
      </c>
      <c r="G2213">
        <v>66</v>
      </c>
      <c r="H2213">
        <v>25.6</v>
      </c>
    </row>
    <row r="2214" spans="1:8" x14ac:dyDescent="0.25">
      <c r="A2214" s="1">
        <v>39680</v>
      </c>
      <c r="B2214">
        <v>34</v>
      </c>
      <c r="C2214">
        <v>20.8</v>
      </c>
      <c r="D2214">
        <v>27</v>
      </c>
      <c r="E2214">
        <v>83.7</v>
      </c>
      <c r="F2214">
        <v>43.2</v>
      </c>
      <c r="G2214">
        <v>66.099999999999994</v>
      </c>
      <c r="H2214">
        <v>26.3</v>
      </c>
    </row>
    <row r="2215" spans="1:8" x14ac:dyDescent="0.25">
      <c r="A2215" s="1">
        <v>39679</v>
      </c>
      <c r="B2215">
        <v>28.2</v>
      </c>
      <c r="C2215">
        <v>23.3</v>
      </c>
      <c r="D2215">
        <v>25.7</v>
      </c>
      <c r="E2215">
        <v>81.2</v>
      </c>
      <c r="F2215">
        <v>59.6</v>
      </c>
      <c r="G2215">
        <v>73.7</v>
      </c>
      <c r="H2215">
        <v>19.100000000000001</v>
      </c>
    </row>
    <row r="2216" spans="1:8" x14ac:dyDescent="0.25">
      <c r="A2216" s="1">
        <v>39678</v>
      </c>
      <c r="B2216">
        <v>32.4</v>
      </c>
      <c r="C2216">
        <v>24.1</v>
      </c>
      <c r="D2216">
        <v>27.8</v>
      </c>
      <c r="E2216">
        <v>84.7</v>
      </c>
      <c r="F2216">
        <v>40.4</v>
      </c>
      <c r="G2216">
        <v>63.2</v>
      </c>
      <c r="H2216">
        <v>26.3</v>
      </c>
    </row>
    <row r="2217" spans="1:8" x14ac:dyDescent="0.25">
      <c r="A2217" s="1">
        <v>39677</v>
      </c>
      <c r="B2217">
        <v>30.5</v>
      </c>
      <c r="C2217">
        <v>23.4</v>
      </c>
      <c r="D2217">
        <v>26.5</v>
      </c>
      <c r="E2217">
        <v>84.6</v>
      </c>
      <c r="F2217">
        <v>49.8</v>
      </c>
      <c r="G2217">
        <v>70.5</v>
      </c>
      <c r="H2217">
        <v>27</v>
      </c>
    </row>
    <row r="2218" spans="1:8" x14ac:dyDescent="0.25">
      <c r="A2218" s="1">
        <v>39676</v>
      </c>
      <c r="B2218">
        <v>28.7</v>
      </c>
      <c r="C2218">
        <v>22.9</v>
      </c>
      <c r="D2218">
        <v>25.5</v>
      </c>
      <c r="E2218">
        <v>77.900000000000006</v>
      </c>
      <c r="F2218">
        <v>51</v>
      </c>
      <c r="G2218">
        <v>65.900000000000006</v>
      </c>
      <c r="H2218">
        <v>25.5</v>
      </c>
    </row>
    <row r="2219" spans="1:8" x14ac:dyDescent="0.25">
      <c r="A2219" s="1">
        <v>39675</v>
      </c>
      <c r="B2219">
        <v>31.4</v>
      </c>
      <c r="C2219">
        <v>22.3</v>
      </c>
      <c r="D2219">
        <v>26.9</v>
      </c>
      <c r="E2219">
        <v>85.8</v>
      </c>
      <c r="F2219">
        <v>35.5</v>
      </c>
      <c r="G2219">
        <v>64.900000000000006</v>
      </c>
      <c r="H2219">
        <v>27.4</v>
      </c>
    </row>
    <row r="2220" spans="1:8" x14ac:dyDescent="0.25">
      <c r="A2220" s="1">
        <v>39674</v>
      </c>
      <c r="B2220">
        <v>30.7</v>
      </c>
      <c r="C2220">
        <v>24.3</v>
      </c>
      <c r="D2220">
        <v>27.6</v>
      </c>
      <c r="E2220">
        <v>84.2</v>
      </c>
      <c r="F2220">
        <v>60.2</v>
      </c>
      <c r="G2220">
        <v>72.099999999999994</v>
      </c>
      <c r="H2220">
        <v>25</v>
      </c>
    </row>
    <row r="2221" spans="1:8" x14ac:dyDescent="0.25">
      <c r="A2221" s="1">
        <v>39673</v>
      </c>
      <c r="B2221">
        <v>33.5</v>
      </c>
      <c r="C2221">
        <v>22.3</v>
      </c>
      <c r="D2221">
        <v>28</v>
      </c>
      <c r="E2221">
        <v>85.3</v>
      </c>
      <c r="F2221">
        <v>43.9</v>
      </c>
      <c r="G2221">
        <v>66.7</v>
      </c>
      <c r="H2221">
        <v>26.8</v>
      </c>
    </row>
    <row r="2222" spans="1:8" x14ac:dyDescent="0.25">
      <c r="A2222" s="1">
        <v>39672</v>
      </c>
      <c r="B2222">
        <v>31.3</v>
      </c>
      <c r="C2222">
        <v>22.1</v>
      </c>
      <c r="D2222">
        <v>26.5</v>
      </c>
      <c r="E2222">
        <v>85</v>
      </c>
      <c r="F2222">
        <v>49.6</v>
      </c>
      <c r="G2222">
        <v>71.7</v>
      </c>
      <c r="H2222">
        <v>27.6</v>
      </c>
    </row>
    <row r="2223" spans="1:8" x14ac:dyDescent="0.25">
      <c r="A2223" s="1">
        <v>39671</v>
      </c>
      <c r="B2223">
        <v>29.2</v>
      </c>
      <c r="C2223">
        <v>23.8</v>
      </c>
      <c r="D2223">
        <v>26.5</v>
      </c>
      <c r="E2223">
        <v>84.3</v>
      </c>
      <c r="F2223">
        <v>56.9</v>
      </c>
      <c r="G2223">
        <v>73.900000000000006</v>
      </c>
      <c r="H2223">
        <v>26.3</v>
      </c>
    </row>
    <row r="2224" spans="1:8" x14ac:dyDescent="0.25">
      <c r="A2224" s="1">
        <v>39670</v>
      </c>
      <c r="B2224">
        <v>29.5</v>
      </c>
      <c r="C2224">
        <v>24.8</v>
      </c>
      <c r="D2224">
        <v>27</v>
      </c>
      <c r="E2224">
        <v>85.2</v>
      </c>
      <c r="F2224">
        <v>64.2</v>
      </c>
      <c r="G2224">
        <v>75.2</v>
      </c>
      <c r="H2224">
        <v>27.5</v>
      </c>
    </row>
    <row r="2225" spans="1:8" x14ac:dyDescent="0.25">
      <c r="A2225" s="1">
        <v>39669</v>
      </c>
      <c r="B2225">
        <v>32.6</v>
      </c>
      <c r="C2225">
        <v>24.8</v>
      </c>
      <c r="D2225">
        <v>28</v>
      </c>
      <c r="E2225">
        <v>84.7</v>
      </c>
      <c r="F2225">
        <v>48.6</v>
      </c>
      <c r="G2225">
        <v>68.3</v>
      </c>
      <c r="H2225">
        <v>27.5</v>
      </c>
    </row>
    <row r="2226" spans="1:8" x14ac:dyDescent="0.25">
      <c r="A2226" s="1">
        <v>39668</v>
      </c>
      <c r="B2226">
        <v>32.200000000000003</v>
      </c>
      <c r="C2226">
        <v>21.4</v>
      </c>
      <c r="D2226">
        <v>26.8</v>
      </c>
      <c r="E2226">
        <v>83</v>
      </c>
      <c r="F2226">
        <v>49.1</v>
      </c>
      <c r="G2226">
        <v>71.900000000000006</v>
      </c>
      <c r="H2226">
        <v>28.3</v>
      </c>
    </row>
    <row r="2227" spans="1:8" x14ac:dyDescent="0.25">
      <c r="A2227" s="1">
        <v>39667</v>
      </c>
      <c r="B2227">
        <v>32.6</v>
      </c>
      <c r="C2227">
        <v>22.7</v>
      </c>
      <c r="D2227">
        <v>27.4</v>
      </c>
      <c r="E2227">
        <v>86.3</v>
      </c>
      <c r="F2227">
        <v>36.200000000000003</v>
      </c>
      <c r="G2227">
        <v>65.3</v>
      </c>
      <c r="H2227">
        <v>27.1</v>
      </c>
    </row>
    <row r="2228" spans="1:8" x14ac:dyDescent="0.25">
      <c r="A2228" s="1">
        <v>39666</v>
      </c>
      <c r="B2228">
        <v>31</v>
      </c>
      <c r="C2228">
        <v>23</v>
      </c>
      <c r="D2228">
        <v>27.1</v>
      </c>
      <c r="E2228">
        <v>87.2</v>
      </c>
      <c r="F2228">
        <v>37.6</v>
      </c>
      <c r="G2228">
        <v>71.3</v>
      </c>
      <c r="H2228">
        <v>28.5</v>
      </c>
    </row>
    <row r="2229" spans="1:8" x14ac:dyDescent="0.25">
      <c r="A2229" s="1">
        <v>39665</v>
      </c>
      <c r="B2229">
        <v>30.8</v>
      </c>
      <c r="C2229">
        <v>24</v>
      </c>
      <c r="D2229">
        <v>27.3</v>
      </c>
      <c r="E2229">
        <v>86.8</v>
      </c>
      <c r="F2229">
        <v>29.7</v>
      </c>
      <c r="G2229">
        <v>71.900000000000006</v>
      </c>
      <c r="H2229">
        <v>28.2</v>
      </c>
    </row>
    <row r="2230" spans="1:8" x14ac:dyDescent="0.25">
      <c r="A2230" s="1">
        <v>39664</v>
      </c>
      <c r="B2230">
        <v>32.5</v>
      </c>
      <c r="C2230">
        <v>24.6</v>
      </c>
      <c r="D2230">
        <v>28.4</v>
      </c>
      <c r="E2230">
        <v>85.4</v>
      </c>
      <c r="F2230">
        <v>30.5</v>
      </c>
      <c r="G2230">
        <v>59.2</v>
      </c>
      <c r="H2230">
        <v>27.8</v>
      </c>
    </row>
    <row r="2231" spans="1:8" x14ac:dyDescent="0.25">
      <c r="A2231" s="1">
        <v>39663</v>
      </c>
      <c r="B2231">
        <v>36.200000000000003</v>
      </c>
      <c r="C2231">
        <v>25.5</v>
      </c>
      <c r="D2231">
        <v>31.1</v>
      </c>
      <c r="E2231">
        <v>70.7</v>
      </c>
      <c r="F2231">
        <v>27.3</v>
      </c>
      <c r="G2231">
        <v>43.4</v>
      </c>
      <c r="H2231">
        <v>29.1</v>
      </c>
    </row>
    <row r="2232" spans="1:8" x14ac:dyDescent="0.25">
      <c r="A2232" s="1">
        <v>39662</v>
      </c>
      <c r="B2232">
        <v>35.1</v>
      </c>
      <c r="C2232">
        <v>24.1</v>
      </c>
      <c r="D2232">
        <v>29.7</v>
      </c>
      <c r="E2232">
        <v>82.9</v>
      </c>
      <c r="F2232">
        <v>36.5</v>
      </c>
      <c r="G2232">
        <v>58</v>
      </c>
      <c r="H2232">
        <v>28.6</v>
      </c>
    </row>
    <row r="2233" spans="1:8" x14ac:dyDescent="0.25">
      <c r="A2233" s="1">
        <v>39661</v>
      </c>
      <c r="B2233">
        <v>33.5</v>
      </c>
      <c r="C2233">
        <v>22.1</v>
      </c>
      <c r="D2233">
        <v>26.8</v>
      </c>
      <c r="E2233">
        <v>83.5</v>
      </c>
      <c r="F2233">
        <v>28.3</v>
      </c>
      <c r="G2233">
        <v>69</v>
      </c>
      <c r="H2233">
        <v>28.2</v>
      </c>
    </row>
    <row r="2234" spans="1:8" x14ac:dyDescent="0.25">
      <c r="A2234" s="1">
        <v>39660</v>
      </c>
      <c r="B2234">
        <v>29.2</v>
      </c>
      <c r="C2234">
        <v>23.8</v>
      </c>
      <c r="D2234">
        <v>26.2</v>
      </c>
      <c r="E2234">
        <v>83.7</v>
      </c>
      <c r="F2234">
        <v>50.5</v>
      </c>
      <c r="G2234">
        <v>71.7</v>
      </c>
      <c r="H2234">
        <v>28.9</v>
      </c>
    </row>
    <row r="2235" spans="1:8" x14ac:dyDescent="0.25">
      <c r="A2235" s="1">
        <v>39659</v>
      </c>
      <c r="B2235">
        <v>29.6</v>
      </c>
      <c r="C2235">
        <v>23.7</v>
      </c>
      <c r="D2235">
        <v>26.8</v>
      </c>
      <c r="E2235">
        <v>79.7</v>
      </c>
      <c r="F2235">
        <v>57.9</v>
      </c>
      <c r="G2235">
        <v>71.3</v>
      </c>
      <c r="H2235">
        <v>27.5</v>
      </c>
    </row>
    <row r="2236" spans="1:8" x14ac:dyDescent="0.25">
      <c r="A2236" s="1">
        <v>39658</v>
      </c>
      <c r="B2236">
        <v>31.2</v>
      </c>
      <c r="C2236">
        <v>23.1</v>
      </c>
      <c r="D2236">
        <v>27</v>
      </c>
      <c r="E2236">
        <v>83.9</v>
      </c>
      <c r="F2236">
        <v>46.5</v>
      </c>
      <c r="G2236">
        <v>69.7</v>
      </c>
      <c r="H2236">
        <v>29.1</v>
      </c>
    </row>
    <row r="2237" spans="1:8" x14ac:dyDescent="0.25">
      <c r="A2237" s="1">
        <v>39657</v>
      </c>
      <c r="B2237">
        <v>29</v>
      </c>
      <c r="C2237">
        <v>24</v>
      </c>
      <c r="D2237">
        <v>26.4</v>
      </c>
      <c r="E2237">
        <v>85.3</v>
      </c>
      <c r="F2237">
        <v>59.5</v>
      </c>
      <c r="G2237">
        <v>73.7</v>
      </c>
      <c r="H2237">
        <v>29.7</v>
      </c>
    </row>
    <row r="2238" spans="1:8" x14ac:dyDescent="0.25">
      <c r="A2238" s="1">
        <v>39656</v>
      </c>
      <c r="B2238">
        <v>30.7</v>
      </c>
      <c r="C2238">
        <v>22.7</v>
      </c>
      <c r="D2238">
        <v>26.6</v>
      </c>
      <c r="E2238">
        <v>85.8</v>
      </c>
      <c r="F2238">
        <v>46.8</v>
      </c>
      <c r="G2238">
        <v>70.5</v>
      </c>
      <c r="H2238">
        <v>29.9</v>
      </c>
    </row>
    <row r="2239" spans="1:8" x14ac:dyDescent="0.25">
      <c r="A2239" s="1">
        <v>39655</v>
      </c>
      <c r="B2239">
        <v>30.3</v>
      </c>
      <c r="C2239">
        <v>21.7</v>
      </c>
      <c r="D2239">
        <v>26.1</v>
      </c>
      <c r="E2239">
        <v>85.8</v>
      </c>
      <c r="F2239">
        <v>51.4</v>
      </c>
      <c r="G2239">
        <v>73.3</v>
      </c>
      <c r="H2239">
        <v>29.8</v>
      </c>
    </row>
    <row r="2240" spans="1:8" x14ac:dyDescent="0.25">
      <c r="A2240" s="1">
        <v>39654</v>
      </c>
      <c r="B2240">
        <v>30.8</v>
      </c>
      <c r="C2240">
        <v>19.899999999999999</v>
      </c>
      <c r="D2240">
        <v>26</v>
      </c>
      <c r="E2240">
        <v>83.7</v>
      </c>
      <c r="F2240">
        <v>51.4</v>
      </c>
      <c r="G2240">
        <v>70.5</v>
      </c>
      <c r="H2240">
        <v>30.5</v>
      </c>
    </row>
    <row r="2241" spans="1:8" x14ac:dyDescent="0.25">
      <c r="A2241" s="1">
        <v>39653</v>
      </c>
      <c r="B2241">
        <v>29.7</v>
      </c>
      <c r="C2241">
        <v>23.7</v>
      </c>
      <c r="D2241">
        <v>26.9</v>
      </c>
      <c r="E2241">
        <v>78.599999999999994</v>
      </c>
      <c r="F2241">
        <v>41.3</v>
      </c>
      <c r="G2241">
        <v>64</v>
      </c>
      <c r="H2241">
        <v>28.7</v>
      </c>
    </row>
    <row r="2242" spans="1:8" x14ac:dyDescent="0.25">
      <c r="A2242" s="1">
        <v>39652</v>
      </c>
      <c r="B2242">
        <v>33</v>
      </c>
      <c r="C2242">
        <v>24.3</v>
      </c>
      <c r="D2242">
        <v>27.8</v>
      </c>
      <c r="E2242">
        <v>76.2</v>
      </c>
      <c r="F2242">
        <v>32.6</v>
      </c>
      <c r="G2242">
        <v>50.9</v>
      </c>
      <c r="H2242">
        <v>29.5</v>
      </c>
    </row>
    <row r="2243" spans="1:8" x14ac:dyDescent="0.25">
      <c r="A2243" s="1">
        <v>39651</v>
      </c>
      <c r="B2243">
        <v>32.299999999999997</v>
      </c>
      <c r="C2243">
        <v>23.6</v>
      </c>
      <c r="D2243">
        <v>27.4</v>
      </c>
      <c r="E2243">
        <v>78.400000000000006</v>
      </c>
      <c r="F2243">
        <v>45</v>
      </c>
      <c r="G2243">
        <v>60.8</v>
      </c>
      <c r="H2243">
        <v>28.3</v>
      </c>
    </row>
    <row r="2244" spans="1:8" x14ac:dyDescent="0.25">
      <c r="A2244" s="1">
        <v>39650</v>
      </c>
      <c r="B2244">
        <v>31.7</v>
      </c>
      <c r="C2244">
        <v>22.9</v>
      </c>
      <c r="D2244">
        <v>26.8</v>
      </c>
      <c r="E2244">
        <v>86.6</v>
      </c>
      <c r="F2244">
        <v>49.2</v>
      </c>
      <c r="G2244">
        <v>69.900000000000006</v>
      </c>
      <c r="H2244">
        <v>26.9</v>
      </c>
    </row>
    <row r="2245" spans="1:8" x14ac:dyDescent="0.25">
      <c r="A2245" s="1">
        <v>39649</v>
      </c>
      <c r="B2245">
        <v>29.4</v>
      </c>
      <c r="C2245">
        <v>23.5</v>
      </c>
      <c r="D2245">
        <v>26.4</v>
      </c>
      <c r="E2245">
        <v>83</v>
      </c>
      <c r="F2245">
        <v>40.9</v>
      </c>
      <c r="G2245">
        <v>66.3</v>
      </c>
      <c r="H2245">
        <v>27.8</v>
      </c>
    </row>
    <row r="2246" spans="1:8" x14ac:dyDescent="0.25">
      <c r="A2246" s="1">
        <v>39648</v>
      </c>
      <c r="B2246">
        <v>35.4</v>
      </c>
      <c r="C2246">
        <v>24</v>
      </c>
      <c r="D2246">
        <v>29</v>
      </c>
      <c r="E2246">
        <v>75.2</v>
      </c>
      <c r="F2246">
        <v>30.7</v>
      </c>
      <c r="G2246">
        <v>50.2</v>
      </c>
      <c r="H2246">
        <v>23.9</v>
      </c>
    </row>
    <row r="2247" spans="1:8" x14ac:dyDescent="0.25">
      <c r="A2247" s="1">
        <v>39647</v>
      </c>
      <c r="B2247">
        <v>34.1</v>
      </c>
      <c r="C2247">
        <v>22.2</v>
      </c>
      <c r="D2247">
        <v>28.2</v>
      </c>
      <c r="E2247">
        <v>77</v>
      </c>
      <c r="F2247">
        <v>31.4</v>
      </c>
      <c r="G2247">
        <v>53.9</v>
      </c>
      <c r="H2247">
        <v>29.7</v>
      </c>
    </row>
    <row r="2248" spans="1:8" x14ac:dyDescent="0.25">
      <c r="A2248" s="1">
        <v>39646</v>
      </c>
      <c r="B2248">
        <v>30.2</v>
      </c>
      <c r="C2248">
        <v>22.9</v>
      </c>
      <c r="D2248">
        <v>25.7</v>
      </c>
      <c r="E2248">
        <v>81.5</v>
      </c>
      <c r="F2248">
        <v>41.6</v>
      </c>
      <c r="G2248">
        <v>67.099999999999994</v>
      </c>
      <c r="H2248">
        <v>28.5</v>
      </c>
    </row>
    <row r="2249" spans="1:8" x14ac:dyDescent="0.25">
      <c r="A2249" s="1">
        <v>39645</v>
      </c>
      <c r="B2249">
        <v>30.7</v>
      </c>
      <c r="C2249">
        <v>24.2</v>
      </c>
      <c r="D2249">
        <v>26.7</v>
      </c>
      <c r="E2249">
        <v>64.400000000000006</v>
      </c>
      <c r="F2249">
        <v>39.700000000000003</v>
      </c>
      <c r="G2249">
        <v>51.1</v>
      </c>
      <c r="H2249">
        <v>18.5</v>
      </c>
    </row>
    <row r="2250" spans="1:8" x14ac:dyDescent="0.25">
      <c r="A2250" s="1">
        <v>39644</v>
      </c>
      <c r="B2250">
        <v>30.7</v>
      </c>
      <c r="C2250">
        <v>22.6</v>
      </c>
      <c r="D2250">
        <v>26.6</v>
      </c>
      <c r="E2250">
        <v>63.5</v>
      </c>
      <c r="F2250">
        <v>37.1</v>
      </c>
      <c r="G2250">
        <v>49</v>
      </c>
      <c r="H2250">
        <v>27.4</v>
      </c>
    </row>
    <row r="2251" spans="1:8" x14ac:dyDescent="0.25">
      <c r="A2251" s="1">
        <v>39643</v>
      </c>
      <c r="B2251">
        <v>30.9</v>
      </c>
      <c r="C2251">
        <v>22.2</v>
      </c>
      <c r="D2251">
        <v>26.2</v>
      </c>
      <c r="E2251">
        <v>83.1</v>
      </c>
      <c r="F2251">
        <v>39.700000000000003</v>
      </c>
      <c r="G2251">
        <v>57.5</v>
      </c>
      <c r="H2251">
        <v>19.899999999999999</v>
      </c>
    </row>
    <row r="2252" spans="1:8" x14ac:dyDescent="0.25">
      <c r="A2252" s="1">
        <v>39642</v>
      </c>
      <c r="B2252">
        <v>32.1</v>
      </c>
      <c r="C2252">
        <v>20</v>
      </c>
      <c r="D2252">
        <v>26.4</v>
      </c>
      <c r="E2252">
        <v>81.5</v>
      </c>
      <c r="F2252">
        <v>42.6</v>
      </c>
      <c r="G2252">
        <v>62.4</v>
      </c>
      <c r="H2252">
        <v>30.3</v>
      </c>
    </row>
    <row r="2253" spans="1:8" x14ac:dyDescent="0.25">
      <c r="A2253" s="1">
        <v>39641</v>
      </c>
      <c r="B2253">
        <v>29.8</v>
      </c>
      <c r="C2253">
        <v>20.6</v>
      </c>
      <c r="D2253">
        <v>24.9</v>
      </c>
      <c r="E2253">
        <v>82.1</v>
      </c>
      <c r="F2253">
        <v>43.3</v>
      </c>
      <c r="G2253">
        <v>66.599999999999994</v>
      </c>
      <c r="H2253">
        <v>31.7</v>
      </c>
    </row>
    <row r="2254" spans="1:8" x14ac:dyDescent="0.25">
      <c r="A2254" s="1">
        <v>39640</v>
      </c>
      <c r="B2254">
        <v>29.9</v>
      </c>
      <c r="C2254">
        <v>21.8</v>
      </c>
      <c r="D2254">
        <v>24.9</v>
      </c>
      <c r="E2254">
        <v>85.3</v>
      </c>
      <c r="F2254">
        <v>54</v>
      </c>
      <c r="G2254">
        <v>72.8</v>
      </c>
      <c r="H2254">
        <v>30.9</v>
      </c>
    </row>
    <row r="2255" spans="1:8" x14ac:dyDescent="0.25">
      <c r="A2255" s="1">
        <v>39639</v>
      </c>
      <c r="B2255">
        <v>28.6</v>
      </c>
      <c r="C2255">
        <v>22.9</v>
      </c>
      <c r="D2255">
        <v>25.3</v>
      </c>
      <c r="E2255">
        <v>84.9</v>
      </c>
      <c r="F2255">
        <v>61</v>
      </c>
      <c r="G2255">
        <v>75</v>
      </c>
      <c r="H2255">
        <v>24.3</v>
      </c>
    </row>
    <row r="2256" spans="1:8" x14ac:dyDescent="0.25">
      <c r="A2256" s="1">
        <v>39638</v>
      </c>
      <c r="B2256">
        <v>28.8</v>
      </c>
      <c r="C2256">
        <v>23.1</v>
      </c>
      <c r="D2256">
        <v>25.9</v>
      </c>
      <c r="E2256">
        <v>81.8</v>
      </c>
      <c r="F2256">
        <v>61.2</v>
      </c>
      <c r="G2256">
        <v>71</v>
      </c>
      <c r="H2256">
        <v>28.7</v>
      </c>
    </row>
    <row r="2257" spans="1:8" x14ac:dyDescent="0.25">
      <c r="A2257" s="1">
        <v>39637</v>
      </c>
      <c r="B2257">
        <v>34.1</v>
      </c>
      <c r="C2257">
        <v>20.6</v>
      </c>
      <c r="D2257">
        <v>27.5</v>
      </c>
      <c r="E2257">
        <v>75.5</v>
      </c>
      <c r="F2257">
        <v>39.1</v>
      </c>
      <c r="G2257">
        <v>57.5</v>
      </c>
      <c r="H2257">
        <v>29.8</v>
      </c>
    </row>
    <row r="2258" spans="1:8" x14ac:dyDescent="0.25">
      <c r="A2258" s="1">
        <v>39636</v>
      </c>
      <c r="B2258">
        <v>28.1</v>
      </c>
      <c r="C2258">
        <v>19</v>
      </c>
      <c r="D2258">
        <v>23.5</v>
      </c>
      <c r="E2258">
        <v>84.3</v>
      </c>
      <c r="F2258">
        <v>47.7</v>
      </c>
      <c r="G2258">
        <v>67.5</v>
      </c>
      <c r="H2258">
        <v>30.8</v>
      </c>
    </row>
    <row r="2259" spans="1:8" x14ac:dyDescent="0.25">
      <c r="A2259" s="1">
        <v>39635</v>
      </c>
      <c r="B2259">
        <v>30.7</v>
      </c>
      <c r="C2259">
        <v>20.8</v>
      </c>
      <c r="D2259">
        <v>25.9</v>
      </c>
      <c r="E2259">
        <v>85.8</v>
      </c>
      <c r="F2259">
        <v>38.4</v>
      </c>
      <c r="G2259">
        <v>64</v>
      </c>
      <c r="H2259">
        <v>31.5</v>
      </c>
    </row>
    <row r="2260" spans="1:8" x14ac:dyDescent="0.25">
      <c r="A2260" s="1">
        <v>39634</v>
      </c>
      <c r="B2260">
        <v>27.9</v>
      </c>
      <c r="C2260">
        <v>22.9</v>
      </c>
      <c r="D2260">
        <v>25.3</v>
      </c>
      <c r="E2260">
        <v>87</v>
      </c>
      <c r="F2260">
        <v>64.599999999999994</v>
      </c>
      <c r="G2260">
        <v>76.400000000000006</v>
      </c>
      <c r="H2260">
        <v>26</v>
      </c>
    </row>
    <row r="2261" spans="1:8" x14ac:dyDescent="0.25">
      <c r="A2261" s="1">
        <v>39633</v>
      </c>
      <c r="B2261">
        <v>33.200000000000003</v>
      </c>
      <c r="C2261">
        <v>21.7</v>
      </c>
      <c r="D2261">
        <v>26.9</v>
      </c>
      <c r="E2261">
        <v>84.9</v>
      </c>
      <c r="F2261">
        <v>39.1</v>
      </c>
      <c r="G2261">
        <v>63.2</v>
      </c>
      <c r="H2261">
        <v>30.9</v>
      </c>
    </row>
    <row r="2262" spans="1:8" x14ac:dyDescent="0.25">
      <c r="A2262" s="1">
        <v>39632</v>
      </c>
      <c r="B2262">
        <v>31.1</v>
      </c>
      <c r="C2262">
        <v>20.9</v>
      </c>
      <c r="D2262">
        <v>26.2</v>
      </c>
      <c r="E2262">
        <v>84.6</v>
      </c>
      <c r="F2262">
        <v>39.799999999999997</v>
      </c>
      <c r="G2262">
        <v>64.599999999999994</v>
      </c>
      <c r="H2262">
        <v>31.4</v>
      </c>
    </row>
    <row r="2263" spans="1:8" x14ac:dyDescent="0.25">
      <c r="A2263" s="1">
        <v>39631</v>
      </c>
      <c r="B2263">
        <v>28.2</v>
      </c>
      <c r="C2263">
        <v>21.5</v>
      </c>
      <c r="D2263">
        <v>25.4</v>
      </c>
      <c r="E2263">
        <v>86</v>
      </c>
      <c r="F2263">
        <v>63.3</v>
      </c>
      <c r="G2263">
        <v>76.400000000000006</v>
      </c>
      <c r="H2263">
        <v>30.6</v>
      </c>
    </row>
    <row r="2264" spans="1:8" x14ac:dyDescent="0.25">
      <c r="A2264" s="1">
        <v>39630</v>
      </c>
      <c r="B2264">
        <v>31.1</v>
      </c>
      <c r="C2264">
        <v>22.7</v>
      </c>
      <c r="D2264">
        <v>26.3</v>
      </c>
      <c r="E2264">
        <v>83.3</v>
      </c>
      <c r="F2264">
        <v>24.7</v>
      </c>
      <c r="G2264">
        <v>60</v>
      </c>
      <c r="H2264">
        <v>31.2</v>
      </c>
    </row>
    <row r="2265" spans="1:8" x14ac:dyDescent="0.25">
      <c r="A2265" s="1">
        <v>39629</v>
      </c>
      <c r="B2265">
        <v>32.6</v>
      </c>
      <c r="C2265">
        <v>22.3</v>
      </c>
      <c r="D2265">
        <v>26.3</v>
      </c>
      <c r="E2265">
        <v>77.5</v>
      </c>
      <c r="F2265">
        <v>22.8</v>
      </c>
      <c r="G2265">
        <v>57.2</v>
      </c>
      <c r="H2265">
        <v>29.6</v>
      </c>
    </row>
    <row r="2266" spans="1:8" x14ac:dyDescent="0.25">
      <c r="A2266" s="1">
        <v>39628</v>
      </c>
      <c r="B2266">
        <v>30.5</v>
      </c>
      <c r="C2266">
        <v>23.2</v>
      </c>
      <c r="D2266">
        <v>27</v>
      </c>
      <c r="E2266">
        <v>77.900000000000006</v>
      </c>
      <c r="F2266">
        <v>34.299999999999997</v>
      </c>
      <c r="G2266">
        <v>51.5</v>
      </c>
      <c r="H2266">
        <v>31.1</v>
      </c>
    </row>
    <row r="2267" spans="1:8" x14ac:dyDescent="0.25">
      <c r="A2267" s="1">
        <v>39627</v>
      </c>
      <c r="B2267">
        <v>34</v>
      </c>
      <c r="C2267">
        <v>22.9</v>
      </c>
      <c r="D2267">
        <v>28.1</v>
      </c>
      <c r="E2267">
        <v>68.900000000000006</v>
      </c>
      <c r="F2267">
        <v>29.7</v>
      </c>
      <c r="G2267">
        <v>46.9</v>
      </c>
      <c r="H2267">
        <v>31.1</v>
      </c>
    </row>
    <row r="2268" spans="1:8" x14ac:dyDescent="0.25">
      <c r="A2268" s="1">
        <v>39626</v>
      </c>
      <c r="B2268">
        <v>30.1</v>
      </c>
      <c r="C2268">
        <v>21.9</v>
      </c>
      <c r="D2268">
        <v>26.7</v>
      </c>
      <c r="E2268">
        <v>64</v>
      </c>
      <c r="F2268">
        <v>40.5</v>
      </c>
      <c r="G2268">
        <v>53.3</v>
      </c>
      <c r="H2268">
        <v>30.9</v>
      </c>
    </row>
    <row r="2269" spans="1:8" x14ac:dyDescent="0.25">
      <c r="A2269" s="1">
        <v>39625</v>
      </c>
      <c r="B2269">
        <v>34.700000000000003</v>
      </c>
      <c r="C2269">
        <v>23.7</v>
      </c>
      <c r="D2269">
        <v>29.1</v>
      </c>
      <c r="E2269">
        <v>60.7</v>
      </c>
      <c r="F2269">
        <v>29.6</v>
      </c>
      <c r="G2269">
        <v>43.3</v>
      </c>
      <c r="H2269">
        <v>31</v>
      </c>
    </row>
    <row r="2270" spans="1:8" x14ac:dyDescent="0.25">
      <c r="A2270" s="1">
        <v>39624</v>
      </c>
      <c r="B2270">
        <v>32.700000000000003</v>
      </c>
      <c r="C2270">
        <v>19.399999999999999</v>
      </c>
      <c r="D2270">
        <v>26.6</v>
      </c>
      <c r="E2270">
        <v>87.5</v>
      </c>
      <c r="F2270">
        <v>26.7</v>
      </c>
      <c r="G2270">
        <v>54.9</v>
      </c>
      <c r="H2270">
        <v>31.5</v>
      </c>
    </row>
    <row r="2271" spans="1:8" x14ac:dyDescent="0.25">
      <c r="A2271" s="1">
        <v>39623</v>
      </c>
      <c r="B2271">
        <v>27.8</v>
      </c>
      <c r="C2271">
        <v>19.7</v>
      </c>
      <c r="D2271">
        <v>23.6</v>
      </c>
      <c r="E2271">
        <v>86.7</v>
      </c>
      <c r="F2271">
        <v>51.5</v>
      </c>
      <c r="G2271">
        <v>75.099999999999994</v>
      </c>
      <c r="H2271">
        <v>30.9</v>
      </c>
    </row>
    <row r="2272" spans="1:8" x14ac:dyDescent="0.25">
      <c r="A2272" s="1">
        <v>39622</v>
      </c>
      <c r="B2272">
        <v>29.2</v>
      </c>
      <c r="C2272">
        <v>21.3</v>
      </c>
      <c r="D2272">
        <v>24.9</v>
      </c>
      <c r="E2272">
        <v>82.8</v>
      </c>
      <c r="F2272">
        <v>28.3</v>
      </c>
      <c r="G2272">
        <v>67.5</v>
      </c>
      <c r="H2272">
        <v>29.5</v>
      </c>
    </row>
    <row r="2273" spans="1:8" x14ac:dyDescent="0.25">
      <c r="A2273" s="1">
        <v>39621</v>
      </c>
      <c r="B2273">
        <v>36.6</v>
      </c>
      <c r="C2273">
        <v>20.7</v>
      </c>
      <c r="D2273">
        <v>29.2</v>
      </c>
      <c r="E2273">
        <v>72.099999999999994</v>
      </c>
      <c r="F2273">
        <v>12.4</v>
      </c>
      <c r="G2273">
        <v>37.6</v>
      </c>
      <c r="H2273">
        <v>31.3</v>
      </c>
    </row>
    <row r="2274" spans="1:8" x14ac:dyDescent="0.25">
      <c r="A2274" s="1">
        <v>39620</v>
      </c>
      <c r="B2274">
        <v>29.8</v>
      </c>
      <c r="C2274">
        <v>19.3</v>
      </c>
      <c r="D2274">
        <v>25.9</v>
      </c>
      <c r="E2274">
        <v>78.2</v>
      </c>
      <c r="F2274">
        <v>27.1</v>
      </c>
      <c r="G2274">
        <v>43.4</v>
      </c>
      <c r="H2274">
        <v>32.799999999999997</v>
      </c>
    </row>
    <row r="2275" spans="1:8" x14ac:dyDescent="0.25">
      <c r="A2275" s="1">
        <v>39619</v>
      </c>
      <c r="B2275">
        <v>27</v>
      </c>
      <c r="C2275">
        <v>18.399999999999999</v>
      </c>
      <c r="D2275">
        <v>23.5</v>
      </c>
      <c r="E2275">
        <v>78.3</v>
      </c>
      <c r="F2275">
        <v>32.799999999999997</v>
      </c>
      <c r="G2275">
        <v>60.4</v>
      </c>
      <c r="H2275">
        <v>32.299999999999997</v>
      </c>
    </row>
    <row r="2276" spans="1:8" x14ac:dyDescent="0.25">
      <c r="A2276" s="1">
        <v>39618</v>
      </c>
      <c r="B2276">
        <v>26.6</v>
      </c>
      <c r="C2276">
        <v>18.399999999999999</v>
      </c>
      <c r="D2276">
        <v>23.2</v>
      </c>
      <c r="E2276">
        <v>79.400000000000006</v>
      </c>
      <c r="F2276">
        <v>46.8</v>
      </c>
      <c r="G2276">
        <v>62.9</v>
      </c>
      <c r="H2276">
        <v>32.1</v>
      </c>
    </row>
    <row r="2277" spans="1:8" x14ac:dyDescent="0.25">
      <c r="A2277" s="1">
        <v>39617</v>
      </c>
      <c r="B2277">
        <v>29.7</v>
      </c>
      <c r="C2277">
        <v>18.899999999999999</v>
      </c>
      <c r="D2277">
        <v>24.8</v>
      </c>
      <c r="E2277">
        <v>81.7</v>
      </c>
      <c r="F2277">
        <v>32.700000000000003</v>
      </c>
      <c r="G2277">
        <v>51.5</v>
      </c>
      <c r="H2277">
        <v>32.6</v>
      </c>
    </row>
    <row r="2278" spans="1:8" x14ac:dyDescent="0.25">
      <c r="A2278" s="1">
        <v>39616</v>
      </c>
      <c r="B2278">
        <v>25.8</v>
      </c>
      <c r="C2278">
        <v>17.2</v>
      </c>
      <c r="D2278">
        <v>21.7</v>
      </c>
      <c r="E2278">
        <v>84.9</v>
      </c>
      <c r="F2278">
        <v>56.7</v>
      </c>
      <c r="G2278">
        <v>71.5</v>
      </c>
      <c r="H2278">
        <v>32.6</v>
      </c>
    </row>
    <row r="2279" spans="1:8" x14ac:dyDescent="0.25">
      <c r="A2279" s="1">
        <v>39615</v>
      </c>
      <c r="B2279">
        <v>27.1</v>
      </c>
      <c r="C2279">
        <v>17.399999999999999</v>
      </c>
      <c r="D2279">
        <v>22.9</v>
      </c>
      <c r="E2279">
        <v>82.6</v>
      </c>
      <c r="F2279">
        <v>48.8</v>
      </c>
      <c r="G2279">
        <v>65.400000000000006</v>
      </c>
      <c r="H2279">
        <v>32.4</v>
      </c>
    </row>
    <row r="2280" spans="1:8" x14ac:dyDescent="0.25">
      <c r="A2280" s="1">
        <v>39614</v>
      </c>
      <c r="B2280">
        <v>26.6</v>
      </c>
      <c r="C2280">
        <v>18.399999999999999</v>
      </c>
      <c r="D2280">
        <v>23.4</v>
      </c>
      <c r="E2280">
        <v>81.599999999999994</v>
      </c>
      <c r="F2280">
        <v>45.4</v>
      </c>
      <c r="G2280">
        <v>66.2</v>
      </c>
      <c r="H2280">
        <v>31.3</v>
      </c>
    </row>
    <row r="2281" spans="1:8" x14ac:dyDescent="0.25">
      <c r="A2281" s="1">
        <v>39613</v>
      </c>
      <c r="B2281">
        <v>28.6</v>
      </c>
      <c r="C2281">
        <v>17.600000000000001</v>
      </c>
      <c r="D2281">
        <v>23.6</v>
      </c>
      <c r="E2281">
        <v>81.5</v>
      </c>
      <c r="F2281">
        <v>42</v>
      </c>
      <c r="G2281">
        <v>62</v>
      </c>
      <c r="H2281">
        <v>31.9</v>
      </c>
    </row>
    <row r="2282" spans="1:8" x14ac:dyDescent="0.25">
      <c r="A2282" s="1">
        <v>39612</v>
      </c>
      <c r="B2282">
        <v>26.3</v>
      </c>
      <c r="C2282">
        <v>18.3</v>
      </c>
      <c r="D2282">
        <v>22.7</v>
      </c>
      <c r="E2282">
        <v>81.5</v>
      </c>
      <c r="F2282">
        <v>48.6</v>
      </c>
      <c r="G2282">
        <v>67.3</v>
      </c>
      <c r="H2282">
        <v>31.5</v>
      </c>
    </row>
    <row r="2283" spans="1:8" x14ac:dyDescent="0.25">
      <c r="A2283" s="1">
        <v>39611</v>
      </c>
      <c r="B2283">
        <v>25.1</v>
      </c>
      <c r="C2283">
        <v>18.399999999999999</v>
      </c>
      <c r="D2283">
        <v>22</v>
      </c>
      <c r="E2283">
        <v>84.5</v>
      </c>
      <c r="F2283">
        <v>50.1</v>
      </c>
      <c r="G2283">
        <v>70</v>
      </c>
      <c r="H2283">
        <v>31</v>
      </c>
    </row>
    <row r="2284" spans="1:8" x14ac:dyDescent="0.25">
      <c r="A2284" s="1">
        <v>39610</v>
      </c>
      <c r="B2284">
        <v>24.9</v>
      </c>
      <c r="C2284">
        <v>17.2</v>
      </c>
      <c r="D2284">
        <v>21.2</v>
      </c>
      <c r="E2284">
        <v>82.9</v>
      </c>
      <c r="F2284">
        <v>56.2</v>
      </c>
      <c r="G2284">
        <v>70.5</v>
      </c>
      <c r="H2284">
        <v>30.6</v>
      </c>
    </row>
    <row r="2285" spans="1:8" x14ac:dyDescent="0.25">
      <c r="A2285" s="1">
        <v>39609</v>
      </c>
      <c r="B2285">
        <v>26.8</v>
      </c>
      <c r="C2285">
        <v>17.7</v>
      </c>
      <c r="D2285">
        <v>21.6</v>
      </c>
      <c r="E2285">
        <v>71.8</v>
      </c>
      <c r="F2285">
        <v>40.299999999999997</v>
      </c>
      <c r="G2285">
        <v>59.8</v>
      </c>
      <c r="H2285">
        <v>27.8</v>
      </c>
    </row>
    <row r="2286" spans="1:8" x14ac:dyDescent="0.25">
      <c r="A2286" s="1">
        <v>39608</v>
      </c>
      <c r="B2286">
        <v>27</v>
      </c>
      <c r="C2286">
        <v>20.100000000000001</v>
      </c>
      <c r="D2286">
        <v>23.2</v>
      </c>
      <c r="E2286">
        <v>62.5</v>
      </c>
      <c r="F2286">
        <v>36.6</v>
      </c>
      <c r="G2286">
        <v>48.2</v>
      </c>
      <c r="H2286">
        <v>29.2</v>
      </c>
    </row>
    <row r="2287" spans="1:8" x14ac:dyDescent="0.25">
      <c r="A2287" s="1">
        <v>39607</v>
      </c>
      <c r="B2287">
        <v>28.1</v>
      </c>
      <c r="C2287">
        <v>17.600000000000001</v>
      </c>
      <c r="D2287">
        <v>23.1</v>
      </c>
      <c r="E2287">
        <v>78.5</v>
      </c>
      <c r="F2287">
        <v>31.6</v>
      </c>
      <c r="G2287">
        <v>50.3</v>
      </c>
      <c r="H2287">
        <v>31.9</v>
      </c>
    </row>
    <row r="2288" spans="1:8" x14ac:dyDescent="0.25">
      <c r="A2288" s="1">
        <v>39606</v>
      </c>
      <c r="B2288">
        <v>24.5</v>
      </c>
      <c r="C2288">
        <v>18.600000000000001</v>
      </c>
      <c r="D2288">
        <v>21.1</v>
      </c>
      <c r="E2288">
        <v>80.099999999999994</v>
      </c>
      <c r="F2288">
        <v>45.6</v>
      </c>
      <c r="G2288">
        <v>65.099999999999994</v>
      </c>
      <c r="H2288">
        <v>31.6</v>
      </c>
    </row>
    <row r="2289" spans="1:8" x14ac:dyDescent="0.25">
      <c r="A2289" s="1">
        <v>39605</v>
      </c>
      <c r="B2289">
        <v>26</v>
      </c>
      <c r="C2289">
        <v>17.899999999999999</v>
      </c>
      <c r="D2289">
        <v>21.9</v>
      </c>
      <c r="E2289">
        <v>85.3</v>
      </c>
      <c r="F2289">
        <v>51.4</v>
      </c>
      <c r="G2289">
        <v>65.900000000000006</v>
      </c>
      <c r="H2289">
        <v>30.7</v>
      </c>
    </row>
    <row r="2290" spans="1:8" x14ac:dyDescent="0.25">
      <c r="A2290" s="1">
        <v>39604</v>
      </c>
      <c r="B2290">
        <v>22.7</v>
      </c>
      <c r="C2290">
        <v>16.399999999999999</v>
      </c>
      <c r="D2290">
        <v>19.7</v>
      </c>
      <c r="E2290">
        <v>87.5</v>
      </c>
      <c r="F2290">
        <v>68.7</v>
      </c>
      <c r="G2290">
        <v>78.900000000000006</v>
      </c>
      <c r="H2290">
        <v>29.8</v>
      </c>
    </row>
    <row r="2291" spans="1:8" x14ac:dyDescent="0.25">
      <c r="A2291" s="1">
        <v>39603</v>
      </c>
      <c r="B2291">
        <v>23.3</v>
      </c>
      <c r="C2291">
        <v>16.8</v>
      </c>
      <c r="D2291">
        <v>20.2</v>
      </c>
      <c r="E2291">
        <v>86.5</v>
      </c>
      <c r="F2291">
        <v>50.5</v>
      </c>
      <c r="G2291">
        <v>71.3</v>
      </c>
      <c r="H2291">
        <v>27.8</v>
      </c>
    </row>
    <row r="2292" spans="1:8" x14ac:dyDescent="0.25">
      <c r="A2292" s="1">
        <v>39602</v>
      </c>
      <c r="B2292">
        <v>24.2</v>
      </c>
      <c r="C2292">
        <v>15.2</v>
      </c>
      <c r="D2292">
        <v>20.3</v>
      </c>
      <c r="E2292">
        <v>82.6</v>
      </c>
      <c r="F2292">
        <v>46.2</v>
      </c>
      <c r="G2292">
        <v>66.2</v>
      </c>
      <c r="H2292">
        <v>27.8</v>
      </c>
    </row>
    <row r="2293" spans="1:8" x14ac:dyDescent="0.25">
      <c r="A2293" s="1">
        <v>39601</v>
      </c>
      <c r="B2293">
        <v>22.6</v>
      </c>
      <c r="C2293">
        <v>14.9</v>
      </c>
      <c r="D2293">
        <v>19.100000000000001</v>
      </c>
      <c r="E2293">
        <v>83.2</v>
      </c>
      <c r="F2293">
        <v>58.9</v>
      </c>
      <c r="G2293">
        <v>71.599999999999994</v>
      </c>
      <c r="H2293">
        <v>31.4</v>
      </c>
    </row>
    <row r="2294" spans="1:8" x14ac:dyDescent="0.25">
      <c r="A2294" s="1">
        <v>39600</v>
      </c>
      <c r="B2294">
        <v>23</v>
      </c>
      <c r="C2294">
        <v>16.600000000000001</v>
      </c>
      <c r="D2294">
        <v>19.600000000000001</v>
      </c>
      <c r="E2294">
        <v>83</v>
      </c>
      <c r="F2294">
        <v>54.3</v>
      </c>
      <c r="G2294">
        <v>67.2</v>
      </c>
      <c r="H2294">
        <v>29.9</v>
      </c>
    </row>
    <row r="2295" spans="1:8" x14ac:dyDescent="0.25">
      <c r="A2295" s="1">
        <v>39599</v>
      </c>
      <c r="B2295">
        <v>22.2</v>
      </c>
      <c r="C2295">
        <v>16</v>
      </c>
      <c r="D2295">
        <v>18.3</v>
      </c>
      <c r="E2295">
        <v>83.6</v>
      </c>
      <c r="F2295">
        <v>56.7</v>
      </c>
      <c r="G2295">
        <v>74.900000000000006</v>
      </c>
      <c r="H2295">
        <v>26.7</v>
      </c>
    </row>
    <row r="2296" spans="1:8" x14ac:dyDescent="0.25">
      <c r="A2296" s="1">
        <v>39598</v>
      </c>
      <c r="B2296">
        <v>25.4</v>
      </c>
      <c r="C2296">
        <v>15.4</v>
      </c>
      <c r="D2296">
        <v>18.899999999999999</v>
      </c>
      <c r="E2296">
        <v>84.2</v>
      </c>
      <c r="F2296">
        <v>48.5</v>
      </c>
      <c r="G2296">
        <v>72.900000000000006</v>
      </c>
      <c r="H2296">
        <v>28.7</v>
      </c>
    </row>
    <row r="2297" spans="1:8" x14ac:dyDescent="0.25">
      <c r="A2297" s="1">
        <v>39597</v>
      </c>
      <c r="B2297">
        <v>22.9</v>
      </c>
      <c r="C2297">
        <v>13.1</v>
      </c>
      <c r="D2297">
        <v>18.7</v>
      </c>
      <c r="E2297">
        <v>81.599999999999994</v>
      </c>
      <c r="F2297">
        <v>44.9</v>
      </c>
      <c r="G2297">
        <v>65.8</v>
      </c>
      <c r="H2297">
        <v>30.8</v>
      </c>
    </row>
    <row r="2298" spans="1:8" x14ac:dyDescent="0.25">
      <c r="A2298" s="1">
        <v>39596</v>
      </c>
      <c r="B2298">
        <v>22.3</v>
      </c>
      <c r="C2298">
        <v>13.2</v>
      </c>
      <c r="D2298">
        <v>18.100000000000001</v>
      </c>
      <c r="E2298">
        <v>83.3</v>
      </c>
      <c r="F2298">
        <v>46.6</v>
      </c>
      <c r="G2298">
        <v>66.599999999999994</v>
      </c>
      <c r="H2298">
        <v>31.1</v>
      </c>
    </row>
    <row r="2299" spans="1:8" x14ac:dyDescent="0.25">
      <c r="A2299" s="1">
        <v>39595</v>
      </c>
      <c r="B2299">
        <v>22</v>
      </c>
      <c r="C2299">
        <v>13.5</v>
      </c>
      <c r="D2299">
        <v>17.8</v>
      </c>
      <c r="E2299">
        <v>84.4</v>
      </c>
      <c r="F2299">
        <v>46.1</v>
      </c>
      <c r="G2299">
        <v>68.2</v>
      </c>
      <c r="H2299">
        <v>27.7</v>
      </c>
    </row>
    <row r="2300" spans="1:8" x14ac:dyDescent="0.25">
      <c r="A2300" s="1">
        <v>39594</v>
      </c>
      <c r="B2300">
        <v>21.2</v>
      </c>
      <c r="C2300">
        <v>16</v>
      </c>
      <c r="D2300">
        <v>18.3</v>
      </c>
      <c r="E2300">
        <v>80.2</v>
      </c>
      <c r="F2300">
        <v>49.6</v>
      </c>
      <c r="G2300">
        <v>65.3</v>
      </c>
      <c r="H2300">
        <v>20.5</v>
      </c>
    </row>
    <row r="2301" spans="1:8" x14ac:dyDescent="0.25">
      <c r="A2301" s="1">
        <v>39593</v>
      </c>
      <c r="B2301">
        <v>22.3</v>
      </c>
      <c r="C2301">
        <v>16.3</v>
      </c>
      <c r="D2301">
        <v>18.5</v>
      </c>
      <c r="E2301">
        <v>81.599999999999994</v>
      </c>
      <c r="F2301">
        <v>44.2</v>
      </c>
      <c r="G2301">
        <v>65.599999999999994</v>
      </c>
      <c r="H2301">
        <v>18.2</v>
      </c>
    </row>
    <row r="2302" spans="1:8" x14ac:dyDescent="0.25">
      <c r="A2302" s="1">
        <v>39592</v>
      </c>
      <c r="B2302">
        <v>24.6</v>
      </c>
      <c r="C2302">
        <v>16.8</v>
      </c>
      <c r="D2302">
        <v>19.600000000000001</v>
      </c>
      <c r="E2302">
        <v>83.1</v>
      </c>
      <c r="F2302">
        <v>42</v>
      </c>
      <c r="G2302">
        <v>67.599999999999994</v>
      </c>
      <c r="H2302">
        <v>26.1</v>
      </c>
    </row>
    <row r="2303" spans="1:8" x14ac:dyDescent="0.25">
      <c r="A2303" s="1">
        <v>39591</v>
      </c>
      <c r="B2303">
        <v>24.3</v>
      </c>
      <c r="C2303">
        <v>17.100000000000001</v>
      </c>
      <c r="D2303">
        <v>19.899999999999999</v>
      </c>
      <c r="E2303">
        <v>87.1</v>
      </c>
      <c r="F2303">
        <v>52.2</v>
      </c>
      <c r="G2303">
        <v>73.7</v>
      </c>
      <c r="H2303">
        <v>26.3</v>
      </c>
    </row>
    <row r="2304" spans="1:8" x14ac:dyDescent="0.25">
      <c r="A2304" s="1">
        <v>39590</v>
      </c>
      <c r="B2304">
        <v>24.4</v>
      </c>
      <c r="C2304">
        <v>15</v>
      </c>
      <c r="D2304">
        <v>19</v>
      </c>
      <c r="E2304">
        <v>87.1</v>
      </c>
      <c r="F2304">
        <v>52.8</v>
      </c>
      <c r="G2304">
        <v>76.599999999999994</v>
      </c>
      <c r="H2304">
        <v>30.1</v>
      </c>
    </row>
    <row r="2305" spans="1:8" x14ac:dyDescent="0.25">
      <c r="A2305" s="1">
        <v>39589</v>
      </c>
      <c r="B2305">
        <v>23.6</v>
      </c>
      <c r="C2305">
        <v>14.7</v>
      </c>
      <c r="D2305">
        <v>18.5</v>
      </c>
      <c r="E2305">
        <v>85.8</v>
      </c>
      <c r="F2305">
        <v>55.2</v>
      </c>
      <c r="G2305">
        <v>74.5</v>
      </c>
      <c r="H2305">
        <v>31.3</v>
      </c>
    </row>
    <row r="2306" spans="1:8" x14ac:dyDescent="0.25">
      <c r="A2306" s="1">
        <v>39588</v>
      </c>
      <c r="B2306">
        <v>23.3</v>
      </c>
      <c r="C2306">
        <v>14.4</v>
      </c>
      <c r="D2306">
        <v>18.5</v>
      </c>
      <c r="E2306">
        <v>87.4</v>
      </c>
      <c r="F2306">
        <v>45.5</v>
      </c>
      <c r="G2306">
        <v>70.099999999999994</v>
      </c>
      <c r="H2306">
        <v>30.9</v>
      </c>
    </row>
    <row r="2307" spans="1:8" x14ac:dyDescent="0.25">
      <c r="A2307" s="1">
        <v>39587</v>
      </c>
      <c r="B2307">
        <v>21.8</v>
      </c>
      <c r="C2307">
        <v>14.5</v>
      </c>
      <c r="D2307">
        <v>18.3</v>
      </c>
      <c r="E2307">
        <v>83.6</v>
      </c>
      <c r="F2307">
        <v>49.8</v>
      </c>
      <c r="G2307">
        <v>64.8</v>
      </c>
      <c r="H2307">
        <v>31</v>
      </c>
    </row>
    <row r="2308" spans="1:8" x14ac:dyDescent="0.25">
      <c r="A2308" s="1">
        <v>39586</v>
      </c>
      <c r="B2308">
        <v>24</v>
      </c>
      <c r="C2308">
        <v>16.600000000000001</v>
      </c>
      <c r="D2308">
        <v>19.2</v>
      </c>
      <c r="E2308">
        <v>84.8</v>
      </c>
      <c r="F2308">
        <v>45.4</v>
      </c>
      <c r="G2308">
        <v>68.3</v>
      </c>
      <c r="H2308">
        <v>26.8</v>
      </c>
    </row>
    <row r="2309" spans="1:8" x14ac:dyDescent="0.25">
      <c r="A2309" s="1">
        <v>39585</v>
      </c>
      <c r="B2309">
        <v>24</v>
      </c>
      <c r="C2309">
        <v>14.5</v>
      </c>
      <c r="D2309">
        <v>19.3</v>
      </c>
      <c r="E2309">
        <v>85.8</v>
      </c>
      <c r="F2309">
        <v>48.6</v>
      </c>
      <c r="G2309">
        <v>69.900000000000006</v>
      </c>
      <c r="H2309">
        <v>29.7</v>
      </c>
    </row>
    <row r="2310" spans="1:8" x14ac:dyDescent="0.25">
      <c r="A2310" s="1">
        <v>39584</v>
      </c>
      <c r="B2310">
        <v>21.5</v>
      </c>
      <c r="C2310">
        <v>14.1</v>
      </c>
      <c r="D2310">
        <v>18.2</v>
      </c>
      <c r="E2310">
        <v>85.2</v>
      </c>
      <c r="F2310">
        <v>61.7</v>
      </c>
      <c r="G2310">
        <v>74.7</v>
      </c>
      <c r="H2310">
        <v>27.4</v>
      </c>
    </row>
    <row r="2311" spans="1:8" x14ac:dyDescent="0.25">
      <c r="A2311" s="1">
        <v>39583</v>
      </c>
      <c r="B2311">
        <v>20.6</v>
      </c>
      <c r="C2311">
        <v>15.2</v>
      </c>
      <c r="D2311">
        <v>18.3</v>
      </c>
      <c r="E2311">
        <v>84.3</v>
      </c>
      <c r="F2311">
        <v>58.1</v>
      </c>
      <c r="G2311">
        <v>73.7</v>
      </c>
      <c r="H2311">
        <v>14.5</v>
      </c>
    </row>
    <row r="2312" spans="1:8" x14ac:dyDescent="0.25">
      <c r="A2312" s="1">
        <v>39582</v>
      </c>
      <c r="B2312">
        <v>24</v>
      </c>
      <c r="C2312">
        <v>15</v>
      </c>
      <c r="D2312">
        <v>18.899999999999999</v>
      </c>
      <c r="E2312">
        <v>85.6</v>
      </c>
      <c r="F2312">
        <v>40.700000000000003</v>
      </c>
      <c r="G2312">
        <v>72.099999999999994</v>
      </c>
      <c r="H2312">
        <v>24.6</v>
      </c>
    </row>
    <row r="2313" spans="1:8" x14ac:dyDescent="0.25">
      <c r="A2313" s="1">
        <v>39581</v>
      </c>
      <c r="B2313">
        <v>22.4</v>
      </c>
      <c r="C2313">
        <v>14.7</v>
      </c>
      <c r="D2313">
        <v>18.5</v>
      </c>
      <c r="E2313">
        <v>87.4</v>
      </c>
      <c r="F2313">
        <v>57.2</v>
      </c>
      <c r="G2313">
        <v>75.7</v>
      </c>
      <c r="H2313">
        <v>30.2</v>
      </c>
    </row>
    <row r="2314" spans="1:8" x14ac:dyDescent="0.25">
      <c r="A2314" s="1">
        <v>39580</v>
      </c>
      <c r="B2314">
        <v>21.1</v>
      </c>
      <c r="C2314">
        <v>14.7</v>
      </c>
      <c r="D2314">
        <v>18.2</v>
      </c>
      <c r="E2314">
        <v>84.6</v>
      </c>
      <c r="F2314">
        <v>54.3</v>
      </c>
      <c r="G2314">
        <v>71.099999999999994</v>
      </c>
      <c r="H2314">
        <v>27.9</v>
      </c>
    </row>
    <row r="2315" spans="1:8" x14ac:dyDescent="0.25">
      <c r="A2315" s="1">
        <v>39579</v>
      </c>
      <c r="B2315">
        <v>22.5</v>
      </c>
      <c r="C2315">
        <v>15.1</v>
      </c>
      <c r="D2315">
        <v>18.100000000000001</v>
      </c>
      <c r="E2315">
        <v>82.2</v>
      </c>
      <c r="F2315">
        <v>50.4</v>
      </c>
      <c r="G2315">
        <v>68.099999999999994</v>
      </c>
      <c r="H2315">
        <v>20.9</v>
      </c>
    </row>
    <row r="2316" spans="1:8" x14ac:dyDescent="0.25">
      <c r="A2316" s="1">
        <v>39578</v>
      </c>
      <c r="B2316">
        <v>20.9</v>
      </c>
      <c r="C2316">
        <v>13.9</v>
      </c>
      <c r="D2316">
        <v>17.600000000000001</v>
      </c>
      <c r="E2316">
        <v>85.7</v>
      </c>
      <c r="F2316">
        <v>41.9</v>
      </c>
      <c r="G2316">
        <v>60.2</v>
      </c>
      <c r="H2316">
        <v>25.5</v>
      </c>
    </row>
    <row r="2317" spans="1:8" x14ac:dyDescent="0.25">
      <c r="A2317" s="1">
        <v>39577</v>
      </c>
      <c r="B2317">
        <v>21.4</v>
      </c>
      <c r="C2317">
        <v>15.6</v>
      </c>
      <c r="D2317">
        <v>17.899999999999999</v>
      </c>
      <c r="E2317">
        <v>90</v>
      </c>
      <c r="F2317">
        <v>58.7</v>
      </c>
      <c r="G2317">
        <v>79</v>
      </c>
      <c r="H2317">
        <v>21.4</v>
      </c>
    </row>
    <row r="2318" spans="1:8" x14ac:dyDescent="0.25">
      <c r="A2318" s="1">
        <v>39576</v>
      </c>
      <c r="B2318">
        <v>21.8</v>
      </c>
      <c r="C2318">
        <v>15</v>
      </c>
      <c r="D2318">
        <v>17.399999999999999</v>
      </c>
      <c r="E2318">
        <v>89.3</v>
      </c>
      <c r="F2318">
        <v>30.3</v>
      </c>
      <c r="G2318">
        <v>77.5</v>
      </c>
      <c r="H2318">
        <v>3.4</v>
      </c>
    </row>
    <row r="2319" spans="1:8" x14ac:dyDescent="0.25">
      <c r="A2319" s="1">
        <v>39575</v>
      </c>
      <c r="B2319">
        <v>28.8</v>
      </c>
      <c r="C2319">
        <v>21.1</v>
      </c>
      <c r="D2319">
        <v>25.1</v>
      </c>
      <c r="E2319">
        <v>38.299999999999997</v>
      </c>
      <c r="F2319">
        <v>22.5</v>
      </c>
      <c r="G2319">
        <v>26.5</v>
      </c>
      <c r="H2319">
        <v>21.9</v>
      </c>
    </row>
    <row r="2320" spans="1:8" x14ac:dyDescent="0.25">
      <c r="A2320" s="1">
        <v>39574</v>
      </c>
      <c r="B2320">
        <v>29.6</v>
      </c>
      <c r="C2320">
        <v>15</v>
      </c>
      <c r="D2320">
        <v>22.2</v>
      </c>
      <c r="E2320">
        <v>84.9</v>
      </c>
      <c r="F2320">
        <v>23.1</v>
      </c>
      <c r="G2320">
        <v>50.4</v>
      </c>
      <c r="H2320">
        <v>25</v>
      </c>
    </row>
    <row r="2321" spans="1:8" x14ac:dyDescent="0.25">
      <c r="A2321" s="1">
        <v>39573</v>
      </c>
      <c r="B2321">
        <v>22.3</v>
      </c>
      <c r="C2321">
        <v>14.7</v>
      </c>
      <c r="D2321">
        <v>18.899999999999999</v>
      </c>
      <c r="E2321">
        <v>83.6</v>
      </c>
      <c r="F2321">
        <v>55.4</v>
      </c>
      <c r="G2321">
        <v>70</v>
      </c>
      <c r="H2321">
        <v>27</v>
      </c>
    </row>
    <row r="2322" spans="1:8" x14ac:dyDescent="0.25">
      <c r="A2322" s="1">
        <v>39572</v>
      </c>
      <c r="B2322">
        <v>22.5</v>
      </c>
      <c r="C2322">
        <v>14.6</v>
      </c>
      <c r="D2322">
        <v>18.899999999999999</v>
      </c>
      <c r="E2322">
        <v>84</v>
      </c>
      <c r="F2322">
        <v>46</v>
      </c>
      <c r="G2322">
        <v>66.5</v>
      </c>
      <c r="H2322">
        <v>28.4</v>
      </c>
    </row>
    <row r="2323" spans="1:8" x14ac:dyDescent="0.25">
      <c r="A2323" s="1">
        <v>39571</v>
      </c>
      <c r="B2323">
        <v>27</v>
      </c>
      <c r="C2323">
        <v>14.7</v>
      </c>
      <c r="D2323">
        <v>19.8</v>
      </c>
      <c r="E2323">
        <v>83.8</v>
      </c>
      <c r="F2323">
        <v>23.3</v>
      </c>
      <c r="G2323">
        <v>60.4</v>
      </c>
      <c r="H2323">
        <v>26.5</v>
      </c>
    </row>
    <row r="2324" spans="1:8" x14ac:dyDescent="0.25">
      <c r="A2324" s="1">
        <v>39570</v>
      </c>
      <c r="B2324">
        <v>26.2</v>
      </c>
      <c r="C2324">
        <v>15.1</v>
      </c>
      <c r="D2324">
        <v>20.2</v>
      </c>
      <c r="E2324">
        <v>78.099999999999994</v>
      </c>
      <c r="F2324">
        <v>27.2</v>
      </c>
      <c r="G2324">
        <v>53.5</v>
      </c>
      <c r="H2324">
        <v>26.6</v>
      </c>
    </row>
    <row r="2325" spans="1:8" x14ac:dyDescent="0.25">
      <c r="A2325" s="1">
        <v>39569</v>
      </c>
      <c r="B2325">
        <v>25.3</v>
      </c>
      <c r="C2325">
        <v>12.7</v>
      </c>
      <c r="D2325">
        <v>18.8</v>
      </c>
      <c r="E2325">
        <v>83.3</v>
      </c>
      <c r="F2325">
        <v>36.200000000000003</v>
      </c>
      <c r="G2325">
        <v>58.4</v>
      </c>
      <c r="H2325">
        <v>29.4</v>
      </c>
    </row>
    <row r="2326" spans="1:8" x14ac:dyDescent="0.25">
      <c r="A2326" s="1">
        <v>39568</v>
      </c>
      <c r="B2326">
        <v>22.8</v>
      </c>
      <c r="C2326">
        <v>13.7</v>
      </c>
      <c r="D2326">
        <v>18.100000000000001</v>
      </c>
      <c r="E2326">
        <v>85.2</v>
      </c>
      <c r="F2326">
        <v>37.9</v>
      </c>
      <c r="G2326">
        <v>69.5</v>
      </c>
      <c r="H2326">
        <v>29.5</v>
      </c>
    </row>
    <row r="2327" spans="1:8" x14ac:dyDescent="0.25">
      <c r="A2327" s="1">
        <v>39567</v>
      </c>
      <c r="B2327">
        <v>24.8</v>
      </c>
      <c r="C2327">
        <v>14.9</v>
      </c>
      <c r="D2327">
        <v>18.8</v>
      </c>
      <c r="E2327">
        <v>82.4</v>
      </c>
      <c r="F2327">
        <v>31.8</v>
      </c>
      <c r="G2327">
        <v>65</v>
      </c>
      <c r="H2327">
        <v>28.8</v>
      </c>
    </row>
    <row r="2328" spans="1:8" x14ac:dyDescent="0.25">
      <c r="A2328" s="1">
        <v>39566</v>
      </c>
      <c r="B2328">
        <v>20.9</v>
      </c>
      <c r="C2328">
        <v>11.6</v>
      </c>
      <c r="D2328">
        <v>17.5</v>
      </c>
      <c r="E2328">
        <v>69.8</v>
      </c>
      <c r="F2328">
        <v>43.2</v>
      </c>
      <c r="G2328">
        <v>61.2</v>
      </c>
      <c r="H2328">
        <v>24.6</v>
      </c>
    </row>
    <row r="2329" spans="1:8" x14ac:dyDescent="0.25">
      <c r="A2329" s="1">
        <v>39565</v>
      </c>
      <c r="B2329">
        <v>26.5</v>
      </c>
      <c r="C2329">
        <v>13.9</v>
      </c>
      <c r="D2329">
        <v>19.5</v>
      </c>
      <c r="E2329">
        <v>65.8</v>
      </c>
      <c r="F2329">
        <v>18.2</v>
      </c>
      <c r="G2329">
        <v>40.1</v>
      </c>
      <c r="H2329">
        <v>30.1</v>
      </c>
    </row>
    <row r="2330" spans="1:8" x14ac:dyDescent="0.25">
      <c r="A2330" s="1">
        <v>39564</v>
      </c>
      <c r="B2330">
        <v>27.2</v>
      </c>
      <c r="C2330">
        <v>14.9</v>
      </c>
      <c r="D2330">
        <v>21.4</v>
      </c>
      <c r="E2330">
        <v>61.9</v>
      </c>
      <c r="F2330">
        <v>22.7</v>
      </c>
      <c r="G2330">
        <v>38.1</v>
      </c>
      <c r="H2330">
        <v>29.6</v>
      </c>
    </row>
    <row r="2331" spans="1:8" x14ac:dyDescent="0.25">
      <c r="A2331" s="1">
        <v>39563</v>
      </c>
      <c r="B2331">
        <v>29.6</v>
      </c>
      <c r="C2331">
        <v>17.3</v>
      </c>
      <c r="D2331">
        <v>24.1</v>
      </c>
      <c r="E2331">
        <v>55.4</v>
      </c>
      <c r="F2331">
        <v>20.2</v>
      </c>
      <c r="G2331">
        <v>32.200000000000003</v>
      </c>
      <c r="H2331">
        <v>29.8</v>
      </c>
    </row>
    <row r="2332" spans="1:8" x14ac:dyDescent="0.25">
      <c r="A2332" s="1">
        <v>39562</v>
      </c>
      <c r="B2332">
        <v>25.7</v>
      </c>
      <c r="C2332">
        <v>13</v>
      </c>
      <c r="D2332">
        <v>19.8</v>
      </c>
      <c r="E2332">
        <v>79.599999999999994</v>
      </c>
      <c r="F2332">
        <v>28.3</v>
      </c>
      <c r="G2332">
        <v>49.5</v>
      </c>
      <c r="H2332">
        <v>28.1</v>
      </c>
    </row>
    <row r="2333" spans="1:8" x14ac:dyDescent="0.25">
      <c r="A2333" s="1">
        <v>39561</v>
      </c>
      <c r="B2333">
        <v>23.7</v>
      </c>
      <c r="C2333">
        <v>12.1</v>
      </c>
      <c r="D2333">
        <v>18.2</v>
      </c>
      <c r="E2333">
        <v>81.400000000000006</v>
      </c>
      <c r="F2333">
        <v>35.9</v>
      </c>
      <c r="G2333">
        <v>62</v>
      </c>
      <c r="H2333">
        <v>28.7</v>
      </c>
    </row>
    <row r="2334" spans="1:8" x14ac:dyDescent="0.25">
      <c r="A2334" s="1">
        <v>39560</v>
      </c>
      <c r="B2334">
        <v>21.7</v>
      </c>
      <c r="C2334">
        <v>11.3</v>
      </c>
      <c r="D2334">
        <v>16.600000000000001</v>
      </c>
      <c r="E2334">
        <v>84.3</v>
      </c>
      <c r="F2334">
        <v>35.4</v>
      </c>
      <c r="G2334">
        <v>64.400000000000006</v>
      </c>
      <c r="H2334">
        <v>28.7</v>
      </c>
    </row>
    <row r="2335" spans="1:8" x14ac:dyDescent="0.25">
      <c r="A2335" s="1">
        <v>39559</v>
      </c>
      <c r="B2335">
        <v>22.1</v>
      </c>
      <c r="C2335">
        <v>11.7</v>
      </c>
      <c r="D2335">
        <v>16.7</v>
      </c>
      <c r="E2335">
        <v>81.5</v>
      </c>
      <c r="F2335">
        <v>36.200000000000003</v>
      </c>
      <c r="G2335">
        <v>58.7</v>
      </c>
      <c r="H2335">
        <v>27.7</v>
      </c>
    </row>
    <row r="2336" spans="1:8" x14ac:dyDescent="0.25">
      <c r="A2336" s="1">
        <v>39558</v>
      </c>
      <c r="B2336">
        <v>19.5</v>
      </c>
      <c r="C2336">
        <v>13.7</v>
      </c>
      <c r="D2336">
        <v>16.3</v>
      </c>
      <c r="E2336">
        <v>84.9</v>
      </c>
      <c r="F2336">
        <v>46</v>
      </c>
      <c r="G2336">
        <v>63</v>
      </c>
      <c r="H2336">
        <v>26.7</v>
      </c>
    </row>
    <row r="2337" spans="1:8" x14ac:dyDescent="0.25">
      <c r="A2337" s="1">
        <v>39557</v>
      </c>
      <c r="B2337">
        <v>20.7</v>
      </c>
      <c r="C2337">
        <v>12.1</v>
      </c>
      <c r="D2337">
        <v>17.100000000000001</v>
      </c>
      <c r="E2337">
        <v>74.099999999999994</v>
      </c>
      <c r="F2337">
        <v>46.1</v>
      </c>
      <c r="G2337">
        <v>58.4</v>
      </c>
      <c r="H2337">
        <v>22.4</v>
      </c>
    </row>
    <row r="2338" spans="1:8" x14ac:dyDescent="0.25">
      <c r="A2338" s="1">
        <v>39556</v>
      </c>
      <c r="B2338">
        <v>20.5</v>
      </c>
      <c r="C2338">
        <v>15.4</v>
      </c>
      <c r="D2338">
        <v>17.5</v>
      </c>
      <c r="E2338">
        <v>86.8</v>
      </c>
      <c r="F2338">
        <v>46.7</v>
      </c>
      <c r="G2338">
        <v>63.4</v>
      </c>
      <c r="H2338">
        <v>24.1</v>
      </c>
    </row>
    <row r="2339" spans="1:8" x14ac:dyDescent="0.25">
      <c r="A2339" s="1">
        <v>39555</v>
      </c>
      <c r="B2339">
        <v>21.5</v>
      </c>
      <c r="C2339">
        <v>15</v>
      </c>
      <c r="D2339">
        <v>17.899999999999999</v>
      </c>
      <c r="E2339">
        <v>76.8</v>
      </c>
      <c r="F2339">
        <v>55.4</v>
      </c>
      <c r="G2339">
        <v>65.2</v>
      </c>
      <c r="H2339">
        <v>24.8</v>
      </c>
    </row>
    <row r="2340" spans="1:8" x14ac:dyDescent="0.25">
      <c r="A2340" s="1">
        <v>39554</v>
      </c>
      <c r="B2340">
        <v>19.5</v>
      </c>
      <c r="C2340">
        <v>13.9</v>
      </c>
      <c r="D2340">
        <v>16.7</v>
      </c>
      <c r="E2340">
        <v>77.900000000000006</v>
      </c>
      <c r="F2340">
        <v>25.1</v>
      </c>
      <c r="G2340">
        <v>49.6</v>
      </c>
      <c r="H2340">
        <v>11.8</v>
      </c>
    </row>
    <row r="2341" spans="1:8" x14ac:dyDescent="0.25">
      <c r="A2341" s="1">
        <v>39553</v>
      </c>
      <c r="B2341">
        <v>23.9</v>
      </c>
      <c r="C2341">
        <v>13.5</v>
      </c>
      <c r="D2341">
        <v>18.8</v>
      </c>
      <c r="E2341">
        <v>70.3</v>
      </c>
      <c r="F2341">
        <v>19.2</v>
      </c>
      <c r="G2341">
        <v>38.4</v>
      </c>
      <c r="H2341">
        <v>27</v>
      </c>
    </row>
    <row r="2342" spans="1:8" x14ac:dyDescent="0.25">
      <c r="A2342" s="1">
        <v>39552</v>
      </c>
      <c r="B2342">
        <v>20.7</v>
      </c>
      <c r="C2342">
        <v>11.7</v>
      </c>
      <c r="D2342">
        <v>16.399999999999999</v>
      </c>
      <c r="E2342">
        <v>76.7</v>
      </c>
      <c r="F2342">
        <v>31.5</v>
      </c>
      <c r="G2342">
        <v>59</v>
      </c>
      <c r="H2342">
        <v>24.5</v>
      </c>
    </row>
    <row r="2343" spans="1:8" x14ac:dyDescent="0.25">
      <c r="A2343" s="1">
        <v>39551</v>
      </c>
      <c r="B2343">
        <v>20.5</v>
      </c>
      <c r="C2343">
        <v>10.6</v>
      </c>
      <c r="D2343">
        <v>15.8</v>
      </c>
      <c r="E2343">
        <v>76.5</v>
      </c>
      <c r="F2343">
        <v>31.4</v>
      </c>
      <c r="G2343">
        <v>58.5</v>
      </c>
      <c r="H2343">
        <v>27.5</v>
      </c>
    </row>
    <row r="2344" spans="1:8" x14ac:dyDescent="0.25">
      <c r="A2344" s="1">
        <v>39550</v>
      </c>
      <c r="B2344">
        <v>19.3</v>
      </c>
      <c r="C2344">
        <v>11.4</v>
      </c>
      <c r="D2344">
        <v>16.399999999999999</v>
      </c>
      <c r="E2344">
        <v>74.2</v>
      </c>
      <c r="F2344">
        <v>27.9</v>
      </c>
      <c r="G2344">
        <v>45.8</v>
      </c>
      <c r="H2344">
        <v>27.9</v>
      </c>
    </row>
    <row r="2345" spans="1:8" x14ac:dyDescent="0.25">
      <c r="A2345" s="1">
        <v>39549</v>
      </c>
      <c r="B2345">
        <v>18.5</v>
      </c>
      <c r="C2345">
        <v>14.8</v>
      </c>
      <c r="D2345">
        <v>16.399999999999999</v>
      </c>
      <c r="E2345">
        <v>77.3</v>
      </c>
      <c r="F2345">
        <v>32.9</v>
      </c>
      <c r="G2345">
        <v>48.7</v>
      </c>
      <c r="H2345">
        <v>24.1</v>
      </c>
    </row>
    <row r="2346" spans="1:8" x14ac:dyDescent="0.25">
      <c r="A2346" s="1">
        <v>39548</v>
      </c>
      <c r="B2346">
        <v>24.3</v>
      </c>
      <c r="C2346">
        <v>15.7</v>
      </c>
      <c r="D2346">
        <v>19.7</v>
      </c>
      <c r="E2346">
        <v>84.9</v>
      </c>
      <c r="F2346">
        <v>34.299999999999997</v>
      </c>
      <c r="G2346">
        <v>61.3</v>
      </c>
      <c r="H2346">
        <v>22.2</v>
      </c>
    </row>
    <row r="2347" spans="1:8" x14ac:dyDescent="0.25">
      <c r="A2347" s="1">
        <v>39547</v>
      </c>
      <c r="B2347">
        <v>24.3</v>
      </c>
      <c r="C2347">
        <v>16.2</v>
      </c>
      <c r="D2347">
        <v>19.5</v>
      </c>
      <c r="E2347">
        <v>82</v>
      </c>
      <c r="F2347">
        <v>50.8</v>
      </c>
      <c r="G2347">
        <v>69.2</v>
      </c>
      <c r="H2347">
        <v>22.4</v>
      </c>
    </row>
    <row r="2348" spans="1:8" x14ac:dyDescent="0.25">
      <c r="A2348" s="1">
        <v>39546</v>
      </c>
      <c r="B2348">
        <v>20.5</v>
      </c>
      <c r="C2348">
        <v>15.6</v>
      </c>
      <c r="D2348">
        <v>17.399999999999999</v>
      </c>
      <c r="E2348">
        <v>80.900000000000006</v>
      </c>
      <c r="F2348">
        <v>57.6</v>
      </c>
      <c r="G2348">
        <v>71.2</v>
      </c>
      <c r="H2348">
        <v>12.9</v>
      </c>
    </row>
    <row r="2349" spans="1:8" x14ac:dyDescent="0.25">
      <c r="A2349" s="1">
        <v>39545</v>
      </c>
      <c r="B2349">
        <v>23.8</v>
      </c>
      <c r="C2349">
        <v>13.1</v>
      </c>
      <c r="D2349">
        <v>18.2</v>
      </c>
      <c r="E2349">
        <v>84.5</v>
      </c>
      <c r="F2349">
        <v>33</v>
      </c>
      <c r="G2349">
        <v>63.6</v>
      </c>
      <c r="H2349">
        <v>19.100000000000001</v>
      </c>
    </row>
    <row r="2350" spans="1:8" x14ac:dyDescent="0.25">
      <c r="A2350" s="1">
        <v>39544</v>
      </c>
      <c r="B2350">
        <v>22.9</v>
      </c>
      <c r="C2350">
        <v>12.5</v>
      </c>
      <c r="D2350">
        <v>17.600000000000001</v>
      </c>
      <c r="E2350">
        <v>80.5</v>
      </c>
      <c r="F2350">
        <v>37.4</v>
      </c>
      <c r="G2350">
        <v>64.5</v>
      </c>
      <c r="H2350">
        <v>23.5</v>
      </c>
    </row>
    <row r="2351" spans="1:8" x14ac:dyDescent="0.25">
      <c r="A2351" s="1">
        <v>39543</v>
      </c>
      <c r="B2351">
        <v>21.1</v>
      </c>
      <c r="C2351">
        <v>13</v>
      </c>
      <c r="D2351">
        <v>16.8</v>
      </c>
      <c r="E2351">
        <v>77.400000000000006</v>
      </c>
      <c r="F2351">
        <v>38.5</v>
      </c>
      <c r="G2351">
        <v>54.3</v>
      </c>
      <c r="H2351">
        <v>26.3</v>
      </c>
    </row>
    <row r="2352" spans="1:8" x14ac:dyDescent="0.25">
      <c r="A2352" s="1">
        <v>39542</v>
      </c>
      <c r="B2352">
        <v>24.6</v>
      </c>
      <c r="C2352">
        <v>10.9</v>
      </c>
      <c r="D2352">
        <v>17.899999999999999</v>
      </c>
      <c r="E2352">
        <v>76</v>
      </c>
      <c r="F2352">
        <v>24.6</v>
      </c>
      <c r="G2352">
        <v>43.7</v>
      </c>
      <c r="H2352">
        <v>26.5</v>
      </c>
    </row>
    <row r="2353" spans="1:8" x14ac:dyDescent="0.25">
      <c r="A2353" s="1">
        <v>39541</v>
      </c>
      <c r="B2353">
        <v>22.1</v>
      </c>
      <c r="C2353">
        <v>12.5</v>
      </c>
      <c r="D2353">
        <v>17.100000000000001</v>
      </c>
      <c r="E2353">
        <v>73.900000000000006</v>
      </c>
      <c r="F2353">
        <v>19.2</v>
      </c>
      <c r="G2353">
        <v>46.4</v>
      </c>
      <c r="H2353">
        <v>26.8</v>
      </c>
    </row>
    <row r="2354" spans="1:8" x14ac:dyDescent="0.25">
      <c r="A2354" s="1">
        <v>39540</v>
      </c>
      <c r="B2354">
        <v>19.5</v>
      </c>
      <c r="C2354">
        <v>11.9</v>
      </c>
      <c r="D2354">
        <v>16.3</v>
      </c>
      <c r="E2354">
        <v>61.9</v>
      </c>
      <c r="F2354">
        <v>29.1</v>
      </c>
      <c r="G2354">
        <v>49.3</v>
      </c>
      <c r="H2354">
        <v>26.9</v>
      </c>
    </row>
    <row r="2355" spans="1:8" x14ac:dyDescent="0.25">
      <c r="A2355" s="1">
        <v>39539</v>
      </c>
      <c r="B2355">
        <v>21.6</v>
      </c>
      <c r="C2355">
        <v>12.4</v>
      </c>
      <c r="D2355">
        <v>17.5</v>
      </c>
      <c r="E2355">
        <v>63.6</v>
      </c>
      <c r="F2355">
        <v>21.2</v>
      </c>
      <c r="G2355">
        <v>46.4</v>
      </c>
      <c r="H2355">
        <v>25.8</v>
      </c>
    </row>
    <row r="2356" spans="1:8" x14ac:dyDescent="0.25">
      <c r="A2356" s="1"/>
    </row>
    <row r="2357" spans="1:8" x14ac:dyDescent="0.25">
      <c r="A2357" s="1"/>
    </row>
    <row r="2358" spans="1:8" x14ac:dyDescent="0.25">
      <c r="A2358" s="1"/>
    </row>
    <row r="2359" spans="1:8" x14ac:dyDescent="0.25">
      <c r="A2359" s="1"/>
    </row>
    <row r="2360" spans="1:8" x14ac:dyDescent="0.25">
      <c r="A2360" s="1"/>
    </row>
    <row r="2361" spans="1:8" x14ac:dyDescent="0.25">
      <c r="A2361" s="1"/>
    </row>
    <row r="2362" spans="1:8" x14ac:dyDescent="0.25">
      <c r="A2362" s="1"/>
    </row>
    <row r="2363" spans="1:8" x14ac:dyDescent="0.25">
      <c r="A2363" s="1"/>
    </row>
    <row r="2364" spans="1:8" x14ac:dyDescent="0.25">
      <c r="A2364" s="1"/>
    </row>
    <row r="2365" spans="1:8" x14ac:dyDescent="0.25">
      <c r="A2365" s="1"/>
    </row>
    <row r="2366" spans="1:8" x14ac:dyDescent="0.25">
      <c r="A2366" s="1"/>
    </row>
    <row r="2367" spans="1:8" x14ac:dyDescent="0.25">
      <c r="A2367" s="1"/>
    </row>
    <row r="2368" spans="1:8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zoomScale="55" zoomScaleNormal="55" workbookViewId="0">
      <selection activeCell="S34" sqref="S34"/>
    </sheetView>
  </sheetViews>
  <sheetFormatPr baseColWidth="10" defaultRowHeight="15" x14ac:dyDescent="0.25"/>
  <cols>
    <col min="1" max="1" width="31.85546875" customWidth="1"/>
    <col min="14" max="14" width="13" customWidth="1"/>
    <col min="265" max="265" width="31.85546875" customWidth="1"/>
    <col min="270" max="270" width="13" customWidth="1"/>
    <col min="521" max="521" width="31.85546875" customWidth="1"/>
    <col min="526" max="526" width="13" customWidth="1"/>
    <col min="777" max="777" width="31.85546875" customWidth="1"/>
    <col min="782" max="782" width="13" customWidth="1"/>
    <col min="1033" max="1033" width="31.85546875" customWidth="1"/>
    <col min="1038" max="1038" width="13" customWidth="1"/>
    <col min="1289" max="1289" width="31.85546875" customWidth="1"/>
    <col min="1294" max="1294" width="13" customWidth="1"/>
    <col min="1545" max="1545" width="31.85546875" customWidth="1"/>
    <col min="1550" max="1550" width="13" customWidth="1"/>
    <col min="1801" max="1801" width="31.85546875" customWidth="1"/>
    <col min="1806" max="1806" width="13" customWidth="1"/>
    <col min="2057" max="2057" width="31.85546875" customWidth="1"/>
    <col min="2062" max="2062" width="13" customWidth="1"/>
    <col min="2313" max="2313" width="31.85546875" customWidth="1"/>
    <col min="2318" max="2318" width="13" customWidth="1"/>
    <col min="2569" max="2569" width="31.85546875" customWidth="1"/>
    <col min="2574" max="2574" width="13" customWidth="1"/>
    <col min="2825" max="2825" width="31.85546875" customWidth="1"/>
    <col min="2830" max="2830" width="13" customWidth="1"/>
    <col min="3081" max="3081" width="31.85546875" customWidth="1"/>
    <col min="3086" max="3086" width="13" customWidth="1"/>
    <col min="3337" max="3337" width="31.85546875" customWidth="1"/>
    <col min="3342" max="3342" width="13" customWidth="1"/>
    <col min="3593" max="3593" width="31.85546875" customWidth="1"/>
    <col min="3598" max="3598" width="13" customWidth="1"/>
    <col min="3849" max="3849" width="31.85546875" customWidth="1"/>
    <col min="3854" max="3854" width="13" customWidth="1"/>
    <col min="4105" max="4105" width="31.85546875" customWidth="1"/>
    <col min="4110" max="4110" width="13" customWidth="1"/>
    <col min="4361" max="4361" width="31.85546875" customWidth="1"/>
    <col min="4366" max="4366" width="13" customWidth="1"/>
    <col min="4617" max="4617" width="31.85546875" customWidth="1"/>
    <col min="4622" max="4622" width="13" customWidth="1"/>
    <col min="4873" max="4873" width="31.85546875" customWidth="1"/>
    <col min="4878" max="4878" width="13" customWidth="1"/>
    <col min="5129" max="5129" width="31.85546875" customWidth="1"/>
    <col min="5134" max="5134" width="13" customWidth="1"/>
    <col min="5385" max="5385" width="31.85546875" customWidth="1"/>
    <col min="5390" max="5390" width="13" customWidth="1"/>
    <col min="5641" max="5641" width="31.85546875" customWidth="1"/>
    <col min="5646" max="5646" width="13" customWidth="1"/>
    <col min="5897" max="5897" width="31.85546875" customWidth="1"/>
    <col min="5902" max="5902" width="13" customWidth="1"/>
    <col min="6153" max="6153" width="31.85546875" customWidth="1"/>
    <col min="6158" max="6158" width="13" customWidth="1"/>
    <col min="6409" max="6409" width="31.85546875" customWidth="1"/>
    <col min="6414" max="6414" width="13" customWidth="1"/>
    <col min="6665" max="6665" width="31.85546875" customWidth="1"/>
    <col min="6670" max="6670" width="13" customWidth="1"/>
    <col min="6921" max="6921" width="31.85546875" customWidth="1"/>
    <col min="6926" max="6926" width="13" customWidth="1"/>
    <col min="7177" max="7177" width="31.85546875" customWidth="1"/>
    <col min="7182" max="7182" width="13" customWidth="1"/>
    <col min="7433" max="7433" width="31.85546875" customWidth="1"/>
    <col min="7438" max="7438" width="13" customWidth="1"/>
    <col min="7689" max="7689" width="31.85546875" customWidth="1"/>
    <col min="7694" max="7694" width="13" customWidth="1"/>
    <col min="7945" max="7945" width="31.85546875" customWidth="1"/>
    <col min="7950" max="7950" width="13" customWidth="1"/>
    <col min="8201" max="8201" width="31.85546875" customWidth="1"/>
    <col min="8206" max="8206" width="13" customWidth="1"/>
    <col min="8457" max="8457" width="31.85546875" customWidth="1"/>
    <col min="8462" max="8462" width="13" customWidth="1"/>
    <col min="8713" max="8713" width="31.85546875" customWidth="1"/>
    <col min="8718" max="8718" width="13" customWidth="1"/>
    <col min="8969" max="8969" width="31.85546875" customWidth="1"/>
    <col min="8974" max="8974" width="13" customWidth="1"/>
    <col min="9225" max="9225" width="31.85546875" customWidth="1"/>
    <col min="9230" max="9230" width="13" customWidth="1"/>
    <col min="9481" max="9481" width="31.85546875" customWidth="1"/>
    <col min="9486" max="9486" width="13" customWidth="1"/>
    <col min="9737" max="9737" width="31.85546875" customWidth="1"/>
    <col min="9742" max="9742" width="13" customWidth="1"/>
    <col min="9993" max="9993" width="31.85546875" customWidth="1"/>
    <col min="9998" max="9998" width="13" customWidth="1"/>
    <col min="10249" max="10249" width="31.85546875" customWidth="1"/>
    <col min="10254" max="10254" width="13" customWidth="1"/>
    <col min="10505" max="10505" width="31.85546875" customWidth="1"/>
    <col min="10510" max="10510" width="13" customWidth="1"/>
    <col min="10761" max="10761" width="31.85546875" customWidth="1"/>
    <col min="10766" max="10766" width="13" customWidth="1"/>
    <col min="11017" max="11017" width="31.85546875" customWidth="1"/>
    <col min="11022" max="11022" width="13" customWidth="1"/>
    <col min="11273" max="11273" width="31.85546875" customWidth="1"/>
    <col min="11278" max="11278" width="13" customWidth="1"/>
    <col min="11529" max="11529" width="31.85546875" customWidth="1"/>
    <col min="11534" max="11534" width="13" customWidth="1"/>
    <col min="11785" max="11785" width="31.85546875" customWidth="1"/>
    <col min="11790" max="11790" width="13" customWidth="1"/>
    <col min="12041" max="12041" width="31.85546875" customWidth="1"/>
    <col min="12046" max="12046" width="13" customWidth="1"/>
    <col min="12297" max="12297" width="31.85546875" customWidth="1"/>
    <col min="12302" max="12302" width="13" customWidth="1"/>
    <col min="12553" max="12553" width="31.85546875" customWidth="1"/>
    <col min="12558" max="12558" width="13" customWidth="1"/>
    <col min="12809" max="12809" width="31.85546875" customWidth="1"/>
    <col min="12814" max="12814" width="13" customWidth="1"/>
    <col min="13065" max="13065" width="31.85546875" customWidth="1"/>
    <col min="13070" max="13070" width="13" customWidth="1"/>
    <col min="13321" max="13321" width="31.85546875" customWidth="1"/>
    <col min="13326" max="13326" width="13" customWidth="1"/>
    <col min="13577" max="13577" width="31.85546875" customWidth="1"/>
    <col min="13582" max="13582" width="13" customWidth="1"/>
    <col min="13833" max="13833" width="31.85546875" customWidth="1"/>
    <col min="13838" max="13838" width="13" customWidth="1"/>
    <col min="14089" max="14089" width="31.85546875" customWidth="1"/>
    <col min="14094" max="14094" width="13" customWidth="1"/>
    <col min="14345" max="14345" width="31.85546875" customWidth="1"/>
    <col min="14350" max="14350" width="13" customWidth="1"/>
    <col min="14601" max="14601" width="31.85546875" customWidth="1"/>
    <col min="14606" max="14606" width="13" customWidth="1"/>
    <col min="14857" max="14857" width="31.85546875" customWidth="1"/>
    <col min="14862" max="14862" width="13" customWidth="1"/>
    <col min="15113" max="15113" width="31.85546875" customWidth="1"/>
    <col min="15118" max="15118" width="13" customWidth="1"/>
    <col min="15369" max="15369" width="31.85546875" customWidth="1"/>
    <col min="15374" max="15374" width="13" customWidth="1"/>
    <col min="15625" max="15625" width="31.85546875" customWidth="1"/>
    <col min="15630" max="15630" width="13" customWidth="1"/>
    <col min="15881" max="15881" width="31.85546875" customWidth="1"/>
    <col min="15886" max="15886" width="13" customWidth="1"/>
    <col min="16137" max="16137" width="31.85546875" customWidth="1"/>
    <col min="16142" max="16142" width="13" customWidth="1"/>
  </cols>
  <sheetData>
    <row r="1" spans="1:17" ht="15.75" x14ac:dyDescent="0.25">
      <c r="A1" s="2" t="s">
        <v>11</v>
      </c>
    </row>
    <row r="2" spans="1:17" x14ac:dyDescent="0.25">
      <c r="A2" s="10" t="s">
        <v>41</v>
      </c>
      <c r="B2" s="4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  <c r="J2" s="4">
        <v>2016</v>
      </c>
      <c r="K2" s="4">
        <v>2017</v>
      </c>
      <c r="L2" s="4">
        <v>2018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x14ac:dyDescent="0.25">
      <c r="A3" s="9" t="s">
        <v>42</v>
      </c>
      <c r="B3" s="6">
        <f>April!B405</f>
        <v>17.93333333333333</v>
      </c>
      <c r="C3" s="6">
        <f>April!C405</f>
        <v>16.510344827586202</v>
      </c>
      <c r="D3" s="6">
        <f>April!D405</f>
        <v>17.823333333333334</v>
      </c>
      <c r="E3" s="6">
        <f>April!E405</f>
        <v>18.983333333333338</v>
      </c>
      <c r="F3" s="6">
        <f>April!F405</f>
        <v>15.833333333333334</v>
      </c>
      <c r="G3" s="6">
        <f>April!G405</f>
        <v>15.833333333333334</v>
      </c>
      <c r="H3" s="6">
        <f>April!H405</f>
        <v>17.616666666666664</v>
      </c>
      <c r="I3" s="6">
        <f>April!I405</f>
        <v>17.5</v>
      </c>
      <c r="J3" s="6">
        <f>April!J405</f>
        <v>17.186666666666671</v>
      </c>
      <c r="K3" s="6">
        <f>April!K405</f>
        <v>16.716666666666665</v>
      </c>
      <c r="L3" s="6">
        <f>April!L405</f>
        <v>17.09</v>
      </c>
      <c r="M3" s="6">
        <f>AVERAGE(B3:L3)</f>
        <v>17.184273772204804</v>
      </c>
      <c r="N3" s="6">
        <f>MAX(B3:L3)</f>
        <v>18.983333333333338</v>
      </c>
      <c r="O3" s="6">
        <f>MIN(B3:L3)</f>
        <v>15.833333333333334</v>
      </c>
      <c r="P3" s="6">
        <f>STDEV(B3:L3)</f>
        <v>0.93939125798281409</v>
      </c>
      <c r="Q3" s="6">
        <f>P3/SQRT(11)</f>
        <v>0.28323712127899509</v>
      </c>
    </row>
    <row r="4" spans="1:17" x14ac:dyDescent="0.25">
      <c r="A4" s="9" t="s">
        <v>43</v>
      </c>
      <c r="B4" s="6">
        <f>May!B407</f>
        <v>18.986666666666665</v>
      </c>
      <c r="C4" s="6">
        <f>May!C407</f>
        <v>20.900000000000002</v>
      </c>
      <c r="D4" s="6">
        <f>May!D407</f>
        <v>19.639999999999997</v>
      </c>
      <c r="E4" s="6">
        <f>May!E407</f>
        <v>21.283333333333328</v>
      </c>
      <c r="F4" s="6">
        <f>May!F407</f>
        <v>19.953333333333337</v>
      </c>
      <c r="G4" s="6">
        <f>May!G407</f>
        <v>19.953333333333337</v>
      </c>
      <c r="H4" s="6">
        <f>May!H407</f>
        <v>19.423333333333336</v>
      </c>
      <c r="I4" s="6">
        <f>May!I407</f>
        <v>20.963333333333331</v>
      </c>
      <c r="J4" s="6">
        <f>May!J407</f>
        <v>19.703333333333337</v>
      </c>
      <c r="K4" s="6">
        <f>May!K407</f>
        <v>20.706666666666663</v>
      </c>
      <c r="L4" s="6">
        <f>May!L407</f>
        <v>18.88</v>
      </c>
      <c r="M4" s="6">
        <f t="shared" ref="M4:M9" si="0">AVERAGE(B4:L4)</f>
        <v>20.035757575757579</v>
      </c>
      <c r="N4" s="6">
        <f t="shared" ref="N4:N9" si="1">MAX(B4:L4)</f>
        <v>21.283333333333328</v>
      </c>
      <c r="O4" s="6">
        <f t="shared" ref="O4:O9" si="2">MIN(B4:L4)</f>
        <v>18.88</v>
      </c>
      <c r="P4" s="6">
        <f t="shared" ref="P4:P9" si="3">STDEV(B4:L4)</f>
        <v>0.81890318368072224</v>
      </c>
      <c r="Q4" s="6">
        <f t="shared" ref="Q4:Q9" si="4">P4/SQRT(11)</f>
        <v>0.2469085999905859</v>
      </c>
    </row>
    <row r="5" spans="1:17" x14ac:dyDescent="0.25">
      <c r="A5" s="9" t="s">
        <v>44</v>
      </c>
      <c r="B5" s="6">
        <f>June!B406</f>
        <v>23.540000000000003</v>
      </c>
      <c r="C5" s="6">
        <f>June!C406</f>
        <v>23.668965517241375</v>
      </c>
      <c r="D5" s="6">
        <f>June!D406</f>
        <v>22.706666666666667</v>
      </c>
      <c r="E5" s="6">
        <f>June!E406</f>
        <v>23.203333333333333</v>
      </c>
      <c r="F5" s="6">
        <f>June!F406</f>
        <v>23.716666666666676</v>
      </c>
      <c r="G5" s="6">
        <f>June!G406</f>
        <v>23.716666666666676</v>
      </c>
      <c r="H5" s="6">
        <f>June!H406</f>
        <v>22.75333333333333</v>
      </c>
      <c r="I5" s="6">
        <f>June!I406</f>
        <v>24.453333333333326</v>
      </c>
      <c r="J5" s="6">
        <f>June!J406</f>
        <v>23.056666666666665</v>
      </c>
      <c r="K5" s="6">
        <f>June!K406</f>
        <v>24.486666666666672</v>
      </c>
      <c r="L5" s="6">
        <f>June!L406</f>
        <v>22.3</v>
      </c>
      <c r="M5" s="6">
        <f t="shared" si="0"/>
        <v>23.418390804597699</v>
      </c>
      <c r="N5" s="6">
        <f t="shared" si="1"/>
        <v>24.486666666666672</v>
      </c>
      <c r="O5" s="6">
        <f t="shared" si="2"/>
        <v>22.3</v>
      </c>
      <c r="P5" s="6">
        <f t="shared" si="3"/>
        <v>0.69602999693901324</v>
      </c>
      <c r="Q5" s="6">
        <f t="shared" si="4"/>
        <v>0.20986094024353857</v>
      </c>
    </row>
    <row r="6" spans="1:17" x14ac:dyDescent="0.25">
      <c r="A6" s="9" t="s">
        <v>45</v>
      </c>
      <c r="B6" s="6">
        <f>July!B407</f>
        <v>26.36666666666666</v>
      </c>
      <c r="C6" s="6">
        <f>July!C407</f>
        <v>26.196551724137933</v>
      </c>
      <c r="D6" s="6">
        <f>July!D407</f>
        <v>27.486666666666661</v>
      </c>
      <c r="E6" s="6">
        <f>July!E407</f>
        <v>25.579999999999995</v>
      </c>
      <c r="F6" s="6">
        <f>July!F407</f>
        <v>25.613333333333337</v>
      </c>
      <c r="G6" s="6">
        <f>July!G407</f>
        <v>25.613333333333337</v>
      </c>
      <c r="H6" s="6">
        <f>July!H407</f>
        <v>24.546666666666667</v>
      </c>
      <c r="I6" s="6">
        <f>July!I407</f>
        <v>27.943333333333335</v>
      </c>
      <c r="J6" s="6">
        <f>July!J407</f>
        <v>26.83</v>
      </c>
      <c r="K6" s="6">
        <f>July!K407</f>
        <v>25.596666666666668</v>
      </c>
      <c r="L6" s="6">
        <f>July!L407</f>
        <v>23.719999999999995</v>
      </c>
      <c r="M6" s="6">
        <f t="shared" si="0"/>
        <v>25.9539289446186</v>
      </c>
      <c r="N6" s="6">
        <f t="shared" si="1"/>
        <v>27.943333333333335</v>
      </c>
      <c r="O6" s="6">
        <f t="shared" si="2"/>
        <v>23.719999999999995</v>
      </c>
      <c r="P6" s="6">
        <f t="shared" si="3"/>
        <v>1.2154846383695075</v>
      </c>
      <c r="Q6" s="6">
        <f t="shared" si="4"/>
        <v>0.366482407628407</v>
      </c>
    </row>
    <row r="7" spans="1:17" x14ac:dyDescent="0.25">
      <c r="A7" s="9" t="s">
        <v>46</v>
      </c>
      <c r="B7" s="6">
        <f>August!B408</f>
        <v>27.473333333333333</v>
      </c>
      <c r="C7" s="6">
        <f>August!C408</f>
        <v>27.858620689655165</v>
      </c>
      <c r="D7" s="6">
        <f>August!D408</f>
        <v>27.833333333333329</v>
      </c>
      <c r="E7" s="6">
        <f>August!E408</f>
        <v>27.336666666666666</v>
      </c>
      <c r="F7" s="6">
        <f>August!F408</f>
        <v>26.403333333333332</v>
      </c>
      <c r="G7" s="6">
        <f>August!G408</f>
        <v>26.403333333333332</v>
      </c>
      <c r="H7" s="6">
        <f>August!H408</f>
        <v>25.726666666666663</v>
      </c>
      <c r="I7" s="6">
        <f>August!I408</f>
        <v>27.96</v>
      </c>
      <c r="J7" s="6">
        <f>August!J408</f>
        <v>26.253333333333334</v>
      </c>
      <c r="K7" s="6">
        <f>August!K408</f>
        <v>26.603333333333335</v>
      </c>
      <c r="L7" s="6">
        <f>August!L408</f>
        <v>27.266666666666666</v>
      </c>
      <c r="M7" s="6">
        <f t="shared" si="0"/>
        <v>27.010783699059559</v>
      </c>
      <c r="N7" s="6">
        <f t="shared" si="1"/>
        <v>27.96</v>
      </c>
      <c r="O7" s="6">
        <f t="shared" si="2"/>
        <v>25.726666666666663</v>
      </c>
      <c r="P7" s="6">
        <f t="shared" si="3"/>
        <v>0.7621515806507545</v>
      </c>
      <c r="Q7" s="6">
        <f t="shared" si="4"/>
        <v>0.22979734785407685</v>
      </c>
    </row>
    <row r="8" spans="1:17" x14ac:dyDescent="0.25">
      <c r="A8" s="9" t="s">
        <v>47</v>
      </c>
      <c r="B8" s="6">
        <f>September!B406</f>
        <v>23.943333333333335</v>
      </c>
      <c r="C8" s="6">
        <f>September!C406</f>
        <v>24.12068965517242</v>
      </c>
      <c r="D8" s="6">
        <f>September!D406</f>
        <v>24.680000000000003</v>
      </c>
      <c r="E8" s="6">
        <f>September!E406</f>
        <v>24.71</v>
      </c>
      <c r="F8" s="6">
        <f>September!F406</f>
        <v>23.443333333333335</v>
      </c>
      <c r="G8" s="6">
        <f>September!G406</f>
        <v>23.443333333333335</v>
      </c>
      <c r="H8" s="6">
        <f>September!H406</f>
        <v>24.113333333333333</v>
      </c>
      <c r="I8" s="6">
        <f>September!I406</f>
        <v>23.48</v>
      </c>
      <c r="J8" s="6">
        <f>September!J406</f>
        <v>24.22666666666667</v>
      </c>
      <c r="K8" s="6">
        <f>September!K406</f>
        <v>23.503333333333334</v>
      </c>
      <c r="L8" s="6">
        <f>September!L406</f>
        <v>24.507407407407406</v>
      </c>
      <c r="M8" s="6">
        <f t="shared" si="0"/>
        <v>24.01558458144665</v>
      </c>
      <c r="N8" s="6">
        <f t="shared" si="1"/>
        <v>24.71</v>
      </c>
      <c r="O8" s="6">
        <f t="shared" si="2"/>
        <v>23.443333333333335</v>
      </c>
      <c r="P8" s="6">
        <f t="shared" si="3"/>
        <v>0.4939760384529468</v>
      </c>
      <c r="Q8" s="6">
        <f t="shared" si="4"/>
        <v>0.14893937954314507</v>
      </c>
    </row>
    <row r="9" spans="1:17" x14ac:dyDescent="0.25">
      <c r="A9" s="9" t="s">
        <v>48</v>
      </c>
      <c r="B9" s="6">
        <f>October!B407</f>
        <v>21.043333333333326</v>
      </c>
      <c r="C9" s="6">
        <f>October!C407</f>
        <v>21.627586206896552</v>
      </c>
      <c r="D9" s="6">
        <f>October!D407</f>
        <v>19.476666666666667</v>
      </c>
      <c r="E9" s="6">
        <f>October!E407</f>
        <v>21.133333333333336</v>
      </c>
      <c r="F9" s="6">
        <f>October!F407</f>
        <v>19.393333333333327</v>
      </c>
      <c r="G9" s="6">
        <f>October!G407</f>
        <v>19.393333333333327</v>
      </c>
      <c r="H9" s="6">
        <f>October!H407</f>
        <v>21.51</v>
      </c>
      <c r="I9" s="6">
        <f>October!I407</f>
        <v>21.100000000000005</v>
      </c>
      <c r="J9" s="6">
        <f>October!J407</f>
        <v>21.220000000000002</v>
      </c>
      <c r="K9" s="6">
        <f>October!K407</f>
        <v>21.146666666666668</v>
      </c>
      <c r="L9" s="6">
        <f>October!L407</f>
        <v>19.96</v>
      </c>
      <c r="M9" s="6">
        <f t="shared" si="0"/>
        <v>20.636750261233018</v>
      </c>
      <c r="N9" s="6">
        <f t="shared" si="1"/>
        <v>21.627586206896552</v>
      </c>
      <c r="O9" s="6">
        <f t="shared" si="2"/>
        <v>19.393333333333327</v>
      </c>
      <c r="P9" s="6">
        <f t="shared" si="3"/>
        <v>0.88695980821548137</v>
      </c>
      <c r="Q9" s="6">
        <f t="shared" si="4"/>
        <v>0.26742844436148516</v>
      </c>
    </row>
    <row r="11" spans="1:17" ht="15.75" x14ac:dyDescent="0.25">
      <c r="A11" s="2" t="s">
        <v>17</v>
      </c>
    </row>
    <row r="12" spans="1:17" x14ac:dyDescent="0.25">
      <c r="A12" s="10" t="s">
        <v>41</v>
      </c>
      <c r="B12" s="4">
        <v>2008</v>
      </c>
      <c r="C12" s="4">
        <v>2009</v>
      </c>
      <c r="D12" s="4">
        <v>2010</v>
      </c>
      <c r="E12" s="4">
        <v>2011</v>
      </c>
      <c r="F12" s="4">
        <v>2012</v>
      </c>
      <c r="G12" s="4">
        <v>2013</v>
      </c>
      <c r="H12" s="4">
        <v>2014</v>
      </c>
      <c r="I12" s="4">
        <v>2015</v>
      </c>
      <c r="J12" s="4">
        <v>2016</v>
      </c>
      <c r="K12" s="4">
        <v>2017</v>
      </c>
      <c r="L12" s="4">
        <v>2018</v>
      </c>
      <c r="M12" s="5" t="s">
        <v>12</v>
      </c>
      <c r="N12" s="5" t="s">
        <v>13</v>
      </c>
      <c r="O12" s="5" t="s">
        <v>14</v>
      </c>
      <c r="P12" s="5" t="s">
        <v>15</v>
      </c>
      <c r="Q12" s="5" t="s">
        <v>16</v>
      </c>
    </row>
    <row r="13" spans="1:17" x14ac:dyDescent="0.25">
      <c r="A13" s="9" t="s">
        <v>42</v>
      </c>
      <c r="B13" s="6">
        <f>April!B403</f>
        <v>22.47666666666667</v>
      </c>
      <c r="C13" s="6">
        <f>April!C403</f>
        <v>20.372413793103448</v>
      </c>
      <c r="D13" s="6">
        <f>April!D403</f>
        <v>22.053333333333335</v>
      </c>
      <c r="E13" s="6">
        <f>April!E403</f>
        <v>23.43</v>
      </c>
      <c r="F13" s="6">
        <f>April!F403</f>
        <v>20.396666666666668</v>
      </c>
      <c r="G13" s="6">
        <f>April!G403</f>
        <v>20.216666666666672</v>
      </c>
      <c r="H13" s="6">
        <f>April!H403</f>
        <v>22.58</v>
      </c>
      <c r="I13" s="6">
        <f>April!I403</f>
        <v>21.490000000000002</v>
      </c>
      <c r="J13" s="6">
        <f>April!J403</f>
        <v>21.416666666666675</v>
      </c>
      <c r="K13" s="6">
        <f>April!K403</f>
        <v>21.546666666666667</v>
      </c>
      <c r="L13" s="6">
        <f>April!L403</f>
        <v>21.996666666666666</v>
      </c>
      <c r="M13" s="6">
        <f>AVERAGE(B13:L13)</f>
        <v>21.634158829676075</v>
      </c>
      <c r="N13" s="6">
        <f>MAX(B13:L13)</f>
        <v>23.43</v>
      </c>
      <c r="O13" s="6">
        <f>MIN(B13:L13)</f>
        <v>20.216666666666672</v>
      </c>
      <c r="P13" s="6">
        <f>STDEV(B13:L13)</f>
        <v>1.0171042518369096</v>
      </c>
      <c r="Q13" s="6">
        <f>P13/SQRT(11)</f>
        <v>0.30666847054710689</v>
      </c>
    </row>
    <row r="14" spans="1:17" x14ac:dyDescent="0.25">
      <c r="A14" s="9" t="s">
        <v>43</v>
      </c>
      <c r="B14" s="6">
        <f>May!B405</f>
        <v>23.466666666666661</v>
      </c>
      <c r="C14" s="6">
        <f>May!C405</f>
        <v>25.248275862068969</v>
      </c>
      <c r="D14" s="6">
        <f>May!D405</f>
        <v>23.886666666666667</v>
      </c>
      <c r="E14" s="6">
        <f>May!E405</f>
        <v>25.476666666666667</v>
      </c>
      <c r="F14" s="6">
        <f>May!F405</f>
        <v>25.173333333333328</v>
      </c>
      <c r="G14" s="6">
        <f>May!G405</f>
        <v>21.706666666666674</v>
      </c>
      <c r="H14" s="6">
        <f>May!H405</f>
        <v>23.876666666666665</v>
      </c>
      <c r="I14" s="6">
        <f>May!I405</f>
        <v>25.926666666666669</v>
      </c>
      <c r="J14" s="6">
        <f>May!J405</f>
        <v>24.310000000000002</v>
      </c>
      <c r="K14" s="6">
        <f>May!K405</f>
        <v>25.923333333333336</v>
      </c>
      <c r="L14" s="6">
        <f>May!L405</f>
        <v>23.64</v>
      </c>
      <c r="M14" s="6">
        <f t="shared" ref="M14:M19" si="5">AVERAGE(B14:L14)</f>
        <v>24.421358411703242</v>
      </c>
      <c r="N14" s="6">
        <f t="shared" ref="N14:N19" si="6">MAX(B14:L14)</f>
        <v>25.926666666666669</v>
      </c>
      <c r="O14" s="6">
        <f t="shared" ref="O14:O19" si="7">MIN(B14:L14)</f>
        <v>21.706666666666674</v>
      </c>
      <c r="P14" s="6">
        <f t="shared" ref="P14:P19" si="8">STDEV(B14:L14)</f>
        <v>1.2795041810978598</v>
      </c>
      <c r="Q14" s="6">
        <f t="shared" ref="Q14:Q19" si="9">P14/SQRT(11)</f>
        <v>0.3857850260356861</v>
      </c>
    </row>
    <row r="15" spans="1:17" x14ac:dyDescent="0.25">
      <c r="A15" s="9" t="s">
        <v>44</v>
      </c>
      <c r="B15" s="6">
        <f>June!B404</f>
        <v>27.79666666666667</v>
      </c>
      <c r="C15" s="6">
        <f>June!C404</f>
        <v>28.224137931034484</v>
      </c>
      <c r="D15" s="6">
        <f>June!D404</f>
        <v>26.836666666666666</v>
      </c>
      <c r="E15" s="6">
        <f>June!E404</f>
        <v>27.036666666666672</v>
      </c>
      <c r="F15" s="6">
        <f>June!F404</f>
        <v>28.643333333333334</v>
      </c>
      <c r="G15" s="6">
        <f>June!G404</f>
        <v>26.35</v>
      </c>
      <c r="H15" s="6">
        <f>June!H404</f>
        <v>27.743333333333332</v>
      </c>
      <c r="I15" s="6">
        <f>June!I404</f>
        <v>29.640000000000011</v>
      </c>
      <c r="J15" s="6">
        <f>June!J404</f>
        <v>27.72666666666667</v>
      </c>
      <c r="K15" s="6">
        <f>June!K404</f>
        <v>29.326666666666672</v>
      </c>
      <c r="L15" s="6">
        <f>June!L404</f>
        <v>26.906666666666673</v>
      </c>
      <c r="M15" s="6">
        <f t="shared" si="5"/>
        <v>27.839164054336472</v>
      </c>
      <c r="N15" s="6">
        <f t="shared" si="6"/>
        <v>29.640000000000011</v>
      </c>
      <c r="O15" s="6">
        <f t="shared" si="7"/>
        <v>26.35</v>
      </c>
      <c r="P15" s="6">
        <f t="shared" si="8"/>
        <v>1.0493034110982882</v>
      </c>
      <c r="Q15" s="6">
        <f t="shared" si="9"/>
        <v>0.31637688235027872</v>
      </c>
    </row>
    <row r="16" spans="1:17" x14ac:dyDescent="0.25">
      <c r="A16" s="9" t="s">
        <v>45</v>
      </c>
      <c r="B16" s="6">
        <f>July!B405</f>
        <v>30.776666666666667</v>
      </c>
      <c r="C16" s="6">
        <f>July!C405</f>
        <v>30.558620689655182</v>
      </c>
      <c r="D16" s="6">
        <f>July!D405</f>
        <v>31.653333333333332</v>
      </c>
      <c r="E16" s="6">
        <f>July!E405</f>
        <v>29.779999999999994</v>
      </c>
      <c r="F16" s="6">
        <f>July!F405</f>
        <v>30.180000000000003</v>
      </c>
      <c r="G16" s="6">
        <f>July!G405</f>
        <v>29.996666666666666</v>
      </c>
      <c r="H16" s="6">
        <f>July!H405</f>
        <v>29.366666666666671</v>
      </c>
      <c r="I16" s="6">
        <f>July!I405</f>
        <v>32.046666666666667</v>
      </c>
      <c r="J16" s="6">
        <f>July!J405</f>
        <v>31.819999999999997</v>
      </c>
      <c r="K16" s="6">
        <f>July!K405</f>
        <v>30.463333333333328</v>
      </c>
      <c r="L16" s="6">
        <f>July!L405</f>
        <v>28.330000000000002</v>
      </c>
      <c r="M16" s="6">
        <f t="shared" si="5"/>
        <v>30.45199582027168</v>
      </c>
      <c r="N16" s="6">
        <f t="shared" si="6"/>
        <v>32.046666666666667</v>
      </c>
      <c r="O16" s="6">
        <f t="shared" si="7"/>
        <v>28.330000000000002</v>
      </c>
      <c r="P16" s="6">
        <f t="shared" si="8"/>
        <v>1.1130238678754238</v>
      </c>
      <c r="Q16" s="6">
        <f t="shared" si="9"/>
        <v>0.33558932295026217</v>
      </c>
    </row>
    <row r="17" spans="1:17" x14ac:dyDescent="0.25">
      <c r="A17" s="9" t="s">
        <v>46</v>
      </c>
      <c r="B17" s="6">
        <f>August!B406</f>
        <v>31.970000000000002</v>
      </c>
      <c r="C17" s="6">
        <f>August!C406</f>
        <v>32.072413793103451</v>
      </c>
      <c r="D17" s="6">
        <f>August!D406</f>
        <v>32.14</v>
      </c>
      <c r="E17" s="6">
        <f>August!E406</f>
        <v>31.843333333333327</v>
      </c>
      <c r="F17" s="6">
        <f>August!F406</f>
        <v>31.023333333333337</v>
      </c>
      <c r="G17" s="6">
        <f>August!G406</f>
        <v>31.046666666666663</v>
      </c>
      <c r="H17" s="6">
        <f>August!H406</f>
        <v>30.416666666666668</v>
      </c>
      <c r="I17" s="6">
        <f>August!I406</f>
        <v>32.32</v>
      </c>
      <c r="J17" s="6">
        <f>August!J406</f>
        <v>31.219999999999995</v>
      </c>
      <c r="K17" s="6">
        <f>August!K406</f>
        <v>31.150000000000009</v>
      </c>
      <c r="L17" s="6">
        <f>August!L406</f>
        <v>32.443333333333328</v>
      </c>
      <c r="M17" s="6">
        <f t="shared" si="5"/>
        <v>31.60415882967607</v>
      </c>
      <c r="N17" s="6">
        <f t="shared" si="6"/>
        <v>32.443333333333328</v>
      </c>
      <c r="O17" s="6">
        <f t="shared" si="7"/>
        <v>30.416666666666668</v>
      </c>
      <c r="P17" s="6">
        <f t="shared" si="8"/>
        <v>0.65773906373497193</v>
      </c>
      <c r="Q17" s="6">
        <f t="shared" si="9"/>
        <v>0.19831578948805076</v>
      </c>
    </row>
    <row r="18" spans="1:17" x14ac:dyDescent="0.25">
      <c r="A18" s="9" t="s">
        <v>47</v>
      </c>
      <c r="B18" s="6">
        <f>September!B404</f>
        <v>28.13666666666666</v>
      </c>
      <c r="C18" s="6">
        <f>September!C404</f>
        <v>28.255172413793101</v>
      </c>
      <c r="D18" s="6">
        <f>September!D404</f>
        <v>29.069999999999997</v>
      </c>
      <c r="E18" s="6">
        <f>September!E404</f>
        <v>29.14</v>
      </c>
      <c r="F18" s="6">
        <f>September!F404</f>
        <v>27.653333333333332</v>
      </c>
      <c r="G18" s="6">
        <f>September!G404</f>
        <v>28.786666666666665</v>
      </c>
      <c r="H18" s="6">
        <f>September!H404</f>
        <v>28.970000000000002</v>
      </c>
      <c r="I18" s="6">
        <f>September!I404</f>
        <v>27.749999999999989</v>
      </c>
      <c r="J18" s="6">
        <f>September!J404</f>
        <v>29.326666666666668</v>
      </c>
      <c r="K18" s="6">
        <f>September!K404</f>
        <v>28.349999999999998</v>
      </c>
      <c r="L18" s="6">
        <f>September!L404</f>
        <v>29.325925925925919</v>
      </c>
      <c r="M18" s="6">
        <f t="shared" si="5"/>
        <v>28.614948333913848</v>
      </c>
      <c r="N18" s="6">
        <f t="shared" si="6"/>
        <v>29.326666666666668</v>
      </c>
      <c r="O18" s="6">
        <f t="shared" si="7"/>
        <v>27.653333333333332</v>
      </c>
      <c r="P18" s="6">
        <f t="shared" si="8"/>
        <v>0.61249987583919985</v>
      </c>
      <c r="Q18" s="6">
        <f t="shared" si="9"/>
        <v>0.18467566111799041</v>
      </c>
    </row>
    <row r="19" spans="1:17" x14ac:dyDescent="0.25">
      <c r="A19" s="9" t="s">
        <v>48</v>
      </c>
      <c r="B19" s="6">
        <f>October!B405</f>
        <v>24.896666666666665</v>
      </c>
      <c r="C19" s="6">
        <f>October!C405</f>
        <v>25.737931034482759</v>
      </c>
      <c r="D19" s="6">
        <f>October!D405</f>
        <v>23.496666666666677</v>
      </c>
      <c r="E19" s="6">
        <f>October!E405</f>
        <v>25.736666666666668</v>
      </c>
      <c r="F19" s="6">
        <f>October!F405</f>
        <v>23.693333333333335</v>
      </c>
      <c r="G19" s="6">
        <f>October!G405</f>
        <v>25.97333333333334</v>
      </c>
      <c r="H19" s="6">
        <f>October!H405</f>
        <v>26.503333333333337</v>
      </c>
      <c r="I19" s="6">
        <f>October!I405</f>
        <v>25.103333333333335</v>
      </c>
      <c r="J19" s="6">
        <f>October!J405</f>
        <v>25.873333333333335</v>
      </c>
      <c r="K19" s="6">
        <f>October!K405</f>
        <v>26.54</v>
      </c>
      <c r="L19" s="6">
        <f>October!L405</f>
        <v>24.386666666666674</v>
      </c>
      <c r="M19" s="6">
        <f t="shared" si="5"/>
        <v>25.267387669801462</v>
      </c>
      <c r="N19" s="6">
        <f t="shared" si="6"/>
        <v>26.54</v>
      </c>
      <c r="O19" s="6">
        <f t="shared" si="7"/>
        <v>23.496666666666677</v>
      </c>
      <c r="P19" s="6">
        <f t="shared" si="8"/>
        <v>1.0491608259019369</v>
      </c>
      <c r="Q19" s="6">
        <f t="shared" si="9"/>
        <v>0.31633389129600997</v>
      </c>
    </row>
    <row r="21" spans="1:17" ht="15.75" x14ac:dyDescent="0.25">
      <c r="A21" s="2" t="s">
        <v>18</v>
      </c>
    </row>
    <row r="22" spans="1:17" x14ac:dyDescent="0.25">
      <c r="A22" s="10" t="s">
        <v>41</v>
      </c>
      <c r="B22" s="4">
        <v>2008</v>
      </c>
      <c r="C22" s="4">
        <v>2009</v>
      </c>
      <c r="D22" s="4">
        <v>2010</v>
      </c>
      <c r="E22" s="4">
        <v>2011</v>
      </c>
      <c r="F22" s="4">
        <v>2012</v>
      </c>
      <c r="G22" s="4">
        <v>2013</v>
      </c>
      <c r="H22" s="4">
        <v>2014</v>
      </c>
      <c r="I22" s="4">
        <v>2015</v>
      </c>
      <c r="J22" s="4">
        <v>2016</v>
      </c>
      <c r="K22" s="4">
        <v>2017</v>
      </c>
      <c r="L22" s="4">
        <v>2018</v>
      </c>
      <c r="M22" s="5" t="s">
        <v>12</v>
      </c>
      <c r="N22" s="5" t="s">
        <v>13</v>
      </c>
      <c r="O22" s="5" t="s">
        <v>14</v>
      </c>
      <c r="P22" s="5" t="s">
        <v>15</v>
      </c>
      <c r="Q22" s="5" t="s">
        <v>16</v>
      </c>
    </row>
    <row r="23" spans="1:17" x14ac:dyDescent="0.25">
      <c r="A23" s="9" t="s">
        <v>42</v>
      </c>
      <c r="B23" s="6">
        <f>April!B404</f>
        <v>13.34333333333333</v>
      </c>
      <c r="C23" s="6">
        <f>April!C404</f>
        <v>12.020689655172415</v>
      </c>
      <c r="D23" s="6">
        <f>April!D404</f>
        <v>13.243333333333336</v>
      </c>
      <c r="E23" s="6">
        <f>April!E404</f>
        <v>14.799999999999995</v>
      </c>
      <c r="F23" s="6">
        <f>April!F404</f>
        <v>11.009999999999998</v>
      </c>
      <c r="G23" s="6">
        <f>April!G404</f>
        <v>11.993333333333332</v>
      </c>
      <c r="H23" s="6">
        <f>April!H404</f>
        <v>12.773333333333337</v>
      </c>
      <c r="I23" s="6">
        <f>April!I404</f>
        <v>13.813333333333336</v>
      </c>
      <c r="J23" s="6">
        <f>April!J404</f>
        <v>13.09</v>
      </c>
      <c r="K23" s="6">
        <f>April!K404</f>
        <v>12.146666666666667</v>
      </c>
      <c r="L23" s="6">
        <f>April!L404</f>
        <v>11.976666666666667</v>
      </c>
      <c r="M23" s="6">
        <f>AVERAGE(B23:L23)</f>
        <v>12.746426332288401</v>
      </c>
      <c r="N23" s="6">
        <f>MAX(B23:L23)</f>
        <v>14.799999999999995</v>
      </c>
      <c r="O23" s="6">
        <f>MIN(B23:L23)</f>
        <v>11.009999999999998</v>
      </c>
      <c r="P23" s="6">
        <f>STDEV(B23:L23)</f>
        <v>1.0554002814765082</v>
      </c>
      <c r="Q23" s="6">
        <f>P23/SQRT(11)</f>
        <v>0.31821515793573218</v>
      </c>
    </row>
    <row r="24" spans="1:17" x14ac:dyDescent="0.25">
      <c r="A24" s="9" t="s">
        <v>43</v>
      </c>
      <c r="B24" s="6">
        <f>May!B406</f>
        <v>15.076666666666666</v>
      </c>
      <c r="C24" s="6">
        <f>May!C406</f>
        <v>16.417241379310344</v>
      </c>
      <c r="D24" s="6">
        <f>May!D406</f>
        <v>14.979999999999997</v>
      </c>
      <c r="E24" s="6">
        <f>May!E406</f>
        <v>17.233333333333331</v>
      </c>
      <c r="F24" s="6">
        <f>May!F406</f>
        <v>14.85333333333333</v>
      </c>
      <c r="G24" s="6">
        <f>May!G406</f>
        <v>13.843333333333335</v>
      </c>
      <c r="H24" s="6">
        <f>May!H406</f>
        <v>14.853333333333332</v>
      </c>
      <c r="I24" s="6">
        <f>May!I406</f>
        <v>16.233333333333331</v>
      </c>
      <c r="J24" s="6">
        <f>May!J406</f>
        <v>14.98</v>
      </c>
      <c r="K24" s="6">
        <f>May!K406</f>
        <v>15.37333333333333</v>
      </c>
      <c r="L24" s="6">
        <f>May!L406</f>
        <v>14.09</v>
      </c>
      <c r="M24" s="6">
        <f t="shared" ref="M24:M29" si="10">AVERAGE(B24:L24)</f>
        <v>15.266718913270637</v>
      </c>
      <c r="N24" s="6">
        <f t="shared" ref="N24:N29" si="11">MAX(B24:L24)</f>
        <v>17.233333333333331</v>
      </c>
      <c r="O24" s="6">
        <f t="shared" ref="O24:O29" si="12">MIN(B24:L24)</f>
        <v>13.843333333333335</v>
      </c>
      <c r="P24" s="6">
        <f t="shared" ref="P24:P29" si="13">STDEV(B24:L24)</f>
        <v>1.0044893631101799</v>
      </c>
      <c r="Q24" s="6">
        <f t="shared" ref="Q24:Q29" si="14">P24/SQRT(11)</f>
        <v>0.30286493848541179</v>
      </c>
    </row>
    <row r="25" spans="1:17" x14ac:dyDescent="0.25">
      <c r="A25" s="9" t="s">
        <v>44</v>
      </c>
      <c r="B25" s="6">
        <f>June!B405</f>
        <v>18.88</v>
      </c>
      <c r="C25" s="6">
        <f>June!C405</f>
        <v>19.603448275862064</v>
      </c>
      <c r="D25" s="6">
        <f>June!D405</f>
        <v>18.563333333333336</v>
      </c>
      <c r="E25" s="6">
        <f>June!E405</f>
        <v>19.493333333333332</v>
      </c>
      <c r="F25" s="6">
        <f>June!F405</f>
        <v>19.573333333333331</v>
      </c>
      <c r="G25" s="6">
        <f>June!G405</f>
        <v>17.376666666666665</v>
      </c>
      <c r="H25" s="6">
        <f>June!H405</f>
        <v>18.206666666666663</v>
      </c>
      <c r="I25" s="6">
        <f>June!I405</f>
        <v>18.956666666666667</v>
      </c>
      <c r="J25" s="6">
        <f>June!J405</f>
        <v>18.346666666666671</v>
      </c>
      <c r="K25" s="6">
        <f>June!K405</f>
        <v>19.45</v>
      </c>
      <c r="L25" s="6">
        <f>June!L405</f>
        <v>17.586666666666662</v>
      </c>
      <c r="M25" s="6">
        <f t="shared" si="10"/>
        <v>18.730616509926854</v>
      </c>
      <c r="N25" s="6">
        <f t="shared" si="11"/>
        <v>19.603448275862064</v>
      </c>
      <c r="O25" s="6">
        <f t="shared" si="12"/>
        <v>17.376666666666665</v>
      </c>
      <c r="P25" s="6">
        <f t="shared" si="13"/>
        <v>0.78970859173279329</v>
      </c>
      <c r="Q25" s="6">
        <f t="shared" si="14"/>
        <v>0.2381060993179667</v>
      </c>
    </row>
    <row r="26" spans="1:17" x14ac:dyDescent="0.25">
      <c r="A26" s="9" t="s">
        <v>45</v>
      </c>
      <c r="B26" s="6">
        <f>July!B406</f>
        <v>22.323333333333334</v>
      </c>
      <c r="C26" s="6">
        <f>July!C406</f>
        <v>22.172413793103448</v>
      </c>
      <c r="D26" s="6">
        <f>July!D406</f>
        <v>23.463333333333335</v>
      </c>
      <c r="E26" s="6">
        <f>July!E406</f>
        <v>21.726666666666663</v>
      </c>
      <c r="F26" s="6">
        <f>July!F406</f>
        <v>21.309999999999995</v>
      </c>
      <c r="G26" s="6">
        <f>July!G406</f>
        <v>20.646666666666665</v>
      </c>
      <c r="H26" s="6">
        <f>July!H406</f>
        <v>20.45</v>
      </c>
      <c r="I26" s="6">
        <f>July!I406</f>
        <v>24.139999999999997</v>
      </c>
      <c r="J26" s="6">
        <f>July!J406</f>
        <v>22.203333333333333</v>
      </c>
      <c r="K26" s="6">
        <f>July!K406</f>
        <v>21.046666666666667</v>
      </c>
      <c r="L26" s="6">
        <f>July!L406</f>
        <v>19.280000000000005</v>
      </c>
      <c r="M26" s="6">
        <f t="shared" si="10"/>
        <v>21.705673981191222</v>
      </c>
      <c r="N26" s="6">
        <f t="shared" si="11"/>
        <v>24.139999999999997</v>
      </c>
      <c r="O26" s="6">
        <f t="shared" si="12"/>
        <v>19.280000000000005</v>
      </c>
      <c r="P26" s="6">
        <f t="shared" si="13"/>
        <v>1.3796999912019359</v>
      </c>
      <c r="Q26" s="6">
        <f t="shared" si="14"/>
        <v>0.41599519946122432</v>
      </c>
    </row>
    <row r="27" spans="1:17" x14ac:dyDescent="0.25">
      <c r="A27" s="9" t="s">
        <v>46</v>
      </c>
      <c r="B27" s="6">
        <f>August!B407</f>
        <v>23.530000000000005</v>
      </c>
      <c r="C27" s="6">
        <f>August!C407</f>
        <v>23.662068965517239</v>
      </c>
      <c r="D27" s="6">
        <f>August!D407</f>
        <v>24.006666666666664</v>
      </c>
      <c r="E27" s="6">
        <f>August!E407</f>
        <v>23.363333333333333</v>
      </c>
      <c r="F27" s="6">
        <f>August!F407</f>
        <v>22.546666666666663</v>
      </c>
      <c r="G27" s="6">
        <f>August!G407</f>
        <v>22.576666666666664</v>
      </c>
      <c r="H27" s="6">
        <f>August!H407</f>
        <v>21.720000000000006</v>
      </c>
      <c r="I27" s="6">
        <f>August!I407</f>
        <v>24.479999999999997</v>
      </c>
      <c r="J27" s="6">
        <f>August!J407</f>
        <v>21.630000000000003</v>
      </c>
      <c r="K27" s="6">
        <f>August!K407</f>
        <v>22.596666666666671</v>
      </c>
      <c r="L27" s="6">
        <f>August!L407</f>
        <v>22.556666666666665</v>
      </c>
      <c r="M27" s="6">
        <f t="shared" si="10"/>
        <v>22.969885057471263</v>
      </c>
      <c r="N27" s="6">
        <f t="shared" si="11"/>
        <v>24.479999999999997</v>
      </c>
      <c r="O27" s="6">
        <f t="shared" si="12"/>
        <v>21.630000000000003</v>
      </c>
      <c r="P27" s="6">
        <f t="shared" si="13"/>
        <v>0.91127891674480055</v>
      </c>
      <c r="Q27" s="6">
        <f t="shared" si="14"/>
        <v>0.27476093147309272</v>
      </c>
    </row>
    <row r="28" spans="1:17" x14ac:dyDescent="0.25">
      <c r="A28" s="9" t="s">
        <v>47</v>
      </c>
      <c r="B28" s="6">
        <f>September!B405</f>
        <v>20.459999999999997</v>
      </c>
      <c r="C28" s="6">
        <f>September!C405</f>
        <v>20.255172413793108</v>
      </c>
      <c r="D28" s="6">
        <f>September!D405</f>
        <v>20.726666666666674</v>
      </c>
      <c r="E28" s="6">
        <f>September!E405</f>
        <v>20.61</v>
      </c>
      <c r="F28" s="6">
        <f>September!F405</f>
        <v>19.41</v>
      </c>
      <c r="G28" s="6">
        <f>September!G405</f>
        <v>20.586666666666666</v>
      </c>
      <c r="H28" s="6">
        <f>September!H405</f>
        <v>19.883333333333329</v>
      </c>
      <c r="I28" s="6">
        <f>September!I405</f>
        <v>19.580000000000002</v>
      </c>
      <c r="J28" s="6">
        <f>September!J405</f>
        <v>19.563333333333333</v>
      </c>
      <c r="K28" s="6">
        <f>September!K405</f>
        <v>18.830000000000002</v>
      </c>
      <c r="L28" s="6">
        <f>September!L405</f>
        <v>20.466666666666669</v>
      </c>
      <c r="M28" s="6">
        <f t="shared" si="10"/>
        <v>20.033803552769072</v>
      </c>
      <c r="N28" s="6">
        <f t="shared" si="11"/>
        <v>20.726666666666674</v>
      </c>
      <c r="O28" s="6">
        <f t="shared" si="12"/>
        <v>18.830000000000002</v>
      </c>
      <c r="P28" s="6">
        <f t="shared" si="13"/>
        <v>0.61837952486090364</v>
      </c>
      <c r="Q28" s="6">
        <f t="shared" si="14"/>
        <v>0.18644844200016966</v>
      </c>
    </row>
    <row r="29" spans="1:17" x14ac:dyDescent="0.25">
      <c r="A29" s="9" t="s">
        <v>48</v>
      </c>
      <c r="B29" s="6">
        <f>October!B406</f>
        <v>17.55</v>
      </c>
      <c r="C29" s="6">
        <f>October!C406</f>
        <v>17.158620689655173</v>
      </c>
      <c r="D29" s="6">
        <f>October!D406</f>
        <v>15.466666666666665</v>
      </c>
      <c r="E29" s="6">
        <f>October!E406</f>
        <v>16.93</v>
      </c>
      <c r="F29" s="6">
        <f>October!F406</f>
        <v>15.653333333333334</v>
      </c>
      <c r="G29" s="6">
        <f>October!G406</f>
        <v>16.893333333333331</v>
      </c>
      <c r="H29" s="6">
        <f>October!H406</f>
        <v>16.843333333333337</v>
      </c>
      <c r="I29" s="6">
        <f>October!I406</f>
        <v>17.41333333333333</v>
      </c>
      <c r="J29" s="6">
        <f>October!J406</f>
        <v>17.306666666666668</v>
      </c>
      <c r="K29" s="6">
        <f>October!K406</f>
        <v>16.393333333333327</v>
      </c>
      <c r="L29" s="6">
        <f>October!L406</f>
        <v>16.236666666666665</v>
      </c>
      <c r="M29" s="6">
        <f t="shared" si="10"/>
        <v>16.713207941483802</v>
      </c>
      <c r="N29" s="6">
        <f t="shared" si="11"/>
        <v>17.55</v>
      </c>
      <c r="O29" s="6">
        <f t="shared" si="12"/>
        <v>15.466666666666665</v>
      </c>
      <c r="P29" s="6">
        <f t="shared" si="13"/>
        <v>0.69598631779904374</v>
      </c>
      <c r="Q29" s="6">
        <f t="shared" si="14"/>
        <v>0.20984777048731637</v>
      </c>
    </row>
    <row r="32" spans="1:17" ht="15.75" x14ac:dyDescent="0.25">
      <c r="A32" s="2" t="s">
        <v>19</v>
      </c>
    </row>
    <row r="33" spans="1:17" x14ac:dyDescent="0.25">
      <c r="A33" s="10" t="s">
        <v>41</v>
      </c>
      <c r="B33" s="4">
        <v>2008</v>
      </c>
      <c r="C33" s="4">
        <v>2009</v>
      </c>
      <c r="D33" s="4">
        <v>2010</v>
      </c>
      <c r="E33" s="4">
        <v>2011</v>
      </c>
      <c r="F33" s="4">
        <v>2012</v>
      </c>
      <c r="G33" s="4">
        <v>2013</v>
      </c>
      <c r="H33" s="4">
        <v>2014</v>
      </c>
      <c r="I33" s="4">
        <v>2015</v>
      </c>
      <c r="J33" s="4">
        <v>2016</v>
      </c>
      <c r="K33" s="4">
        <v>2017</v>
      </c>
      <c r="L33" s="4">
        <v>2018</v>
      </c>
      <c r="M33" s="5" t="s">
        <v>12</v>
      </c>
      <c r="N33" s="5" t="s">
        <v>13</v>
      </c>
      <c r="O33" s="5" t="s">
        <v>14</v>
      </c>
      <c r="P33" s="5" t="s">
        <v>15</v>
      </c>
      <c r="Q33" s="5" t="s">
        <v>16</v>
      </c>
    </row>
    <row r="34" spans="1:17" x14ac:dyDescent="0.25">
      <c r="A34" s="9" t="s">
        <v>42</v>
      </c>
      <c r="B34" s="6">
        <f>April!B408</f>
        <v>55.353333333333339</v>
      </c>
      <c r="C34" s="6">
        <f>April!C408</f>
        <v>62.244827586206888</v>
      </c>
      <c r="D34" s="6">
        <f>April!D408</f>
        <v>62.88666666666667</v>
      </c>
      <c r="E34" s="6">
        <f>April!E408</f>
        <v>62.756666666666668</v>
      </c>
      <c r="F34" s="6">
        <f>April!F408</f>
        <v>68.916666666666671</v>
      </c>
      <c r="G34" s="6">
        <f>April!G408</f>
        <v>68.916666666666671</v>
      </c>
      <c r="H34" s="6">
        <f>April!H408</f>
        <v>67.596666666666664</v>
      </c>
      <c r="I34" s="6">
        <f>April!I408</f>
        <v>69.3</v>
      </c>
      <c r="J34" s="6">
        <f>April!J408</f>
        <v>69.206666666666663</v>
      </c>
      <c r="K34" s="6">
        <f>April!K408</f>
        <v>64.629999999999981</v>
      </c>
      <c r="L34" s="6">
        <f>April!L408</f>
        <v>64.180000000000007</v>
      </c>
      <c r="M34" s="6">
        <f>AVERAGE(B34:L34)</f>
        <v>65.089832810867293</v>
      </c>
      <c r="N34" s="6">
        <f>MAX(B34:L34)</f>
        <v>69.3</v>
      </c>
      <c r="O34" s="6">
        <f>MIN(B34:L34)</f>
        <v>55.353333333333339</v>
      </c>
      <c r="P34" s="6">
        <f>STDEV(B34:L34)</f>
        <v>4.2950865362005537</v>
      </c>
      <c r="Q34" s="6">
        <f>P34/SQRT(11)</f>
        <v>1.2950173166076784</v>
      </c>
    </row>
    <row r="35" spans="1:17" x14ac:dyDescent="0.25">
      <c r="A35" s="9" t="s">
        <v>43</v>
      </c>
      <c r="B35" s="6">
        <f>May!B410</f>
        <v>66.923333333333332</v>
      </c>
      <c r="C35" s="6">
        <f>May!C410</f>
        <v>58.841379310344834</v>
      </c>
      <c r="D35" s="6">
        <f>May!D410</f>
        <v>57.180000000000014</v>
      </c>
      <c r="E35" s="6">
        <f>May!E410</f>
        <v>63.879999999999988</v>
      </c>
      <c r="F35" s="6">
        <f>May!F410</f>
        <v>64.686666666666667</v>
      </c>
      <c r="G35" s="6">
        <f>May!G410</f>
        <v>64.686666666666667</v>
      </c>
      <c r="H35" s="6">
        <f>May!H410</f>
        <v>65.476666666666659</v>
      </c>
      <c r="I35" s="6">
        <f>May!I410</f>
        <v>63.926666666666655</v>
      </c>
      <c r="J35" s="6">
        <f>May!J410</f>
        <v>64.706666666666663</v>
      </c>
      <c r="K35" s="6">
        <f>May!K410</f>
        <v>58.003333333333337</v>
      </c>
      <c r="L35" s="6">
        <f>May!L410</f>
        <v>69.759999999999991</v>
      </c>
      <c r="M35" s="6">
        <f t="shared" ref="M35:M40" si="15">AVERAGE(B35:L35)</f>
        <v>63.46103448275862</v>
      </c>
      <c r="N35" s="6">
        <f t="shared" ref="N35:N40" si="16">MAX(B35:L35)</f>
        <v>69.759999999999991</v>
      </c>
      <c r="O35" s="6">
        <f t="shared" ref="O35:O40" si="17">MIN(B35:L35)</f>
        <v>57.180000000000014</v>
      </c>
      <c r="P35" s="6">
        <f t="shared" ref="P35:P40" si="18">STDEV(B35:L35)</f>
        <v>3.889147161195126</v>
      </c>
      <c r="Q35" s="6">
        <f t="shared" ref="Q35:Q40" si="19">P35/SQRT(11)</f>
        <v>1.1726219898327348</v>
      </c>
    </row>
    <row r="36" spans="1:17" x14ac:dyDescent="0.25">
      <c r="A36" s="9" t="s">
        <v>44</v>
      </c>
      <c r="B36" s="6">
        <f>June!B409</f>
        <v>60.763333333333328</v>
      </c>
      <c r="C36" s="6">
        <f>June!C409</f>
        <v>64.455172413793107</v>
      </c>
      <c r="D36" s="6">
        <f>June!D409</f>
        <v>63.103333333333339</v>
      </c>
      <c r="E36" s="6">
        <f>June!E409</f>
        <v>74.19</v>
      </c>
      <c r="F36" s="6">
        <f>June!F409</f>
        <v>72.176666666666677</v>
      </c>
      <c r="G36" s="6">
        <f>June!G409</f>
        <v>72.176666666666677</v>
      </c>
      <c r="H36" s="6">
        <f>June!H409</f>
        <v>66.449999999999989</v>
      </c>
      <c r="I36" s="6">
        <f>June!I409</f>
        <v>53.696666666666673</v>
      </c>
      <c r="J36" s="6">
        <f>June!J409</f>
        <v>67.556666666666672</v>
      </c>
      <c r="K36" s="6">
        <f>June!K409</f>
        <v>63.643333333333331</v>
      </c>
      <c r="L36" s="6">
        <f>June!L409</f>
        <v>70.903333333333336</v>
      </c>
      <c r="M36" s="6">
        <f t="shared" si="15"/>
        <v>66.283197492163012</v>
      </c>
      <c r="N36" s="6">
        <f t="shared" si="16"/>
        <v>74.19</v>
      </c>
      <c r="O36" s="6">
        <f t="shared" si="17"/>
        <v>53.696666666666673</v>
      </c>
      <c r="P36" s="6">
        <f t="shared" si="18"/>
        <v>6.0356477598632274</v>
      </c>
      <c r="Q36" s="6">
        <f t="shared" si="19"/>
        <v>1.8198162714741286</v>
      </c>
    </row>
    <row r="37" spans="1:17" x14ac:dyDescent="0.25">
      <c r="A37" s="9" t="s">
        <v>45</v>
      </c>
      <c r="B37" s="6">
        <f>July!B410</f>
        <v>64.903333333333336</v>
      </c>
      <c r="C37" s="6">
        <f>July!C410</f>
        <v>66.558620689655172</v>
      </c>
      <c r="D37" s="6">
        <f>July!D410</f>
        <v>60.4</v>
      </c>
      <c r="E37" s="6">
        <f>July!E410</f>
        <v>72.620000000000019</v>
      </c>
      <c r="F37" s="6">
        <f>July!F410</f>
        <v>67.256666666666675</v>
      </c>
      <c r="G37" s="6">
        <f>July!G410</f>
        <v>67.256666666666675</v>
      </c>
      <c r="H37" s="6">
        <f>July!H410</f>
        <v>69.083333333333329</v>
      </c>
      <c r="I37" s="6">
        <f>July!I410</f>
        <v>71.033333333333331</v>
      </c>
      <c r="J37" s="6">
        <f>July!J410</f>
        <v>58.400000000000006</v>
      </c>
      <c r="K37" s="6">
        <f>July!K410</f>
        <v>67.543333333333308</v>
      </c>
      <c r="L37" s="6">
        <f>July!L410</f>
        <v>77.813333333333333</v>
      </c>
      <c r="M37" s="6">
        <f t="shared" si="15"/>
        <v>67.533510971786825</v>
      </c>
      <c r="N37" s="6">
        <f t="shared" si="16"/>
        <v>77.813333333333333</v>
      </c>
      <c r="O37" s="6">
        <f t="shared" si="17"/>
        <v>58.400000000000006</v>
      </c>
      <c r="P37" s="6">
        <f t="shared" si="18"/>
        <v>5.3714751538057532</v>
      </c>
      <c r="Q37" s="6">
        <f t="shared" si="19"/>
        <v>1.6195606959900224</v>
      </c>
    </row>
    <row r="38" spans="1:17" x14ac:dyDescent="0.25">
      <c r="A38" s="9" t="s">
        <v>46</v>
      </c>
      <c r="B38" s="6">
        <f>August!B411</f>
        <v>65.330000000000013</v>
      </c>
      <c r="C38" s="6">
        <f>August!C411</f>
        <v>59.989655172413805</v>
      </c>
      <c r="D38" s="6">
        <f>August!D411</f>
        <v>63.766666666666666</v>
      </c>
      <c r="E38" s="6">
        <f>August!E411</f>
        <v>70.03</v>
      </c>
      <c r="F38" s="6">
        <f>August!F411</f>
        <v>75.813333333333347</v>
      </c>
      <c r="G38" s="6">
        <f>August!G411</f>
        <v>75.813333333333347</v>
      </c>
      <c r="H38" s="6">
        <f>August!H411</f>
        <v>72.196666666666658</v>
      </c>
      <c r="I38" s="6">
        <f>August!I411</f>
        <v>67.13666666666667</v>
      </c>
      <c r="J38" s="6">
        <f>August!J411</f>
        <v>62.52999999999998</v>
      </c>
      <c r="K38" s="6">
        <f>August!K411</f>
        <v>70.13333333333334</v>
      </c>
      <c r="L38" s="6">
        <f>August!L411</f>
        <v>67.186666666666667</v>
      </c>
      <c r="M38" s="6">
        <f t="shared" si="15"/>
        <v>68.175120167189121</v>
      </c>
      <c r="N38" s="6">
        <f t="shared" si="16"/>
        <v>75.813333333333347</v>
      </c>
      <c r="O38" s="6">
        <f t="shared" si="17"/>
        <v>59.989655172413805</v>
      </c>
      <c r="P38" s="6">
        <f t="shared" si="18"/>
        <v>5.1825324977153979</v>
      </c>
      <c r="Q38" s="6">
        <f t="shared" si="19"/>
        <v>1.5625923417041254</v>
      </c>
    </row>
    <row r="39" spans="1:17" x14ac:dyDescent="0.25">
      <c r="A39" s="9" t="s">
        <v>47</v>
      </c>
      <c r="B39" s="6">
        <f>September!B409</f>
        <v>66.906666666666666</v>
      </c>
      <c r="C39" s="6">
        <f>September!C409</f>
        <v>59.413793103448278</v>
      </c>
      <c r="D39" s="6">
        <f>September!D409</f>
        <v>61.879999999999995</v>
      </c>
      <c r="E39" s="6">
        <f>September!E409</f>
        <v>68.153333333333322</v>
      </c>
      <c r="F39" s="6">
        <f>September!F409</f>
        <v>69.486666666666665</v>
      </c>
      <c r="G39" s="6">
        <f>September!G409</f>
        <v>69.486666666666665</v>
      </c>
      <c r="H39" s="6">
        <f>September!H409</f>
        <v>70.596666666666678</v>
      </c>
      <c r="I39" s="6">
        <f>September!I409</f>
        <v>69.97999999999999</v>
      </c>
      <c r="J39" s="6">
        <f>September!J409</f>
        <v>63.076666666666668</v>
      </c>
      <c r="K39" s="6">
        <f>September!K409</f>
        <v>69.143333333333345</v>
      </c>
      <c r="L39" s="6">
        <f>September!L409</f>
        <v>60.770370370370379</v>
      </c>
      <c r="M39" s="6">
        <f t="shared" si="15"/>
        <v>66.263105770347153</v>
      </c>
      <c r="N39" s="6">
        <f t="shared" si="16"/>
        <v>70.596666666666678</v>
      </c>
      <c r="O39" s="6">
        <f t="shared" si="17"/>
        <v>59.413793103448278</v>
      </c>
      <c r="P39" s="6">
        <f t="shared" si="18"/>
        <v>4.148600013033799</v>
      </c>
      <c r="Q39" s="6">
        <f t="shared" si="19"/>
        <v>1.2508499680451484</v>
      </c>
    </row>
    <row r="40" spans="1:17" x14ac:dyDescent="0.25">
      <c r="A40" s="9" t="s">
        <v>48</v>
      </c>
      <c r="B40" s="6">
        <f>October!B410</f>
        <v>64.38666666666667</v>
      </c>
      <c r="C40" s="6">
        <f>October!C410</f>
        <v>65.803448275862053</v>
      </c>
      <c r="D40" s="6">
        <f>October!D410</f>
        <v>70.343333333333334</v>
      </c>
      <c r="E40" s="6">
        <f>October!E410</f>
        <v>65.796666666666667</v>
      </c>
      <c r="F40" s="6">
        <f>October!F410</f>
        <v>76.543333333333322</v>
      </c>
      <c r="G40" s="6">
        <f>October!G410</f>
        <v>76.543333333333322</v>
      </c>
      <c r="H40" s="6">
        <f>October!H410</f>
        <v>67.646666666666661</v>
      </c>
      <c r="I40" s="6">
        <f>October!I410</f>
        <v>73.549999999999983</v>
      </c>
      <c r="J40" s="6">
        <f>October!J410</f>
        <v>72.239999999999995</v>
      </c>
      <c r="K40" s="6">
        <f>October!K410</f>
        <v>70.096666666666664</v>
      </c>
      <c r="L40" s="6">
        <f>October!L410</f>
        <v>66.11999999999999</v>
      </c>
      <c r="M40" s="6">
        <f t="shared" si="15"/>
        <v>69.915464994775334</v>
      </c>
      <c r="N40" s="6">
        <f t="shared" si="16"/>
        <v>76.543333333333322</v>
      </c>
      <c r="O40" s="6">
        <f t="shared" si="17"/>
        <v>64.38666666666667</v>
      </c>
      <c r="P40" s="6">
        <f t="shared" si="18"/>
        <v>4.3666953520896961</v>
      </c>
      <c r="Q40" s="6">
        <f t="shared" si="19"/>
        <v>1.3166081869700352</v>
      </c>
    </row>
    <row r="41" spans="1:17" x14ac:dyDescent="0.25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5.75" x14ac:dyDescent="0.25">
      <c r="A42" s="2" t="s">
        <v>20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10" t="s">
        <v>41</v>
      </c>
      <c r="B43" s="4">
        <v>2008</v>
      </c>
      <c r="C43" s="4">
        <v>2009</v>
      </c>
      <c r="D43" s="4">
        <v>2010</v>
      </c>
      <c r="E43" s="4">
        <v>2011</v>
      </c>
      <c r="F43" s="4">
        <v>2012</v>
      </c>
      <c r="G43" s="4">
        <v>2013</v>
      </c>
      <c r="H43" s="4">
        <v>2014</v>
      </c>
      <c r="I43" s="4">
        <v>2015</v>
      </c>
      <c r="J43" s="4">
        <v>2016</v>
      </c>
      <c r="K43" s="4">
        <v>2017</v>
      </c>
      <c r="L43" s="4">
        <v>2018</v>
      </c>
      <c r="M43" s="5" t="s">
        <v>12</v>
      </c>
      <c r="N43" s="5" t="s">
        <v>13</v>
      </c>
      <c r="O43" s="5" t="s">
        <v>14</v>
      </c>
      <c r="P43" s="5" t="s">
        <v>15</v>
      </c>
      <c r="Q43" s="5" t="s">
        <v>16</v>
      </c>
    </row>
    <row r="44" spans="1:17" x14ac:dyDescent="0.25">
      <c r="A44" s="9" t="s">
        <v>42</v>
      </c>
      <c r="B44" s="6">
        <f>April!B406</f>
        <v>76.28</v>
      </c>
      <c r="C44" s="6">
        <f>April!C406</f>
        <v>78.531034482758642</v>
      </c>
      <c r="D44" s="6">
        <f>April!D406</f>
        <v>80.736666666666665</v>
      </c>
      <c r="E44" s="6">
        <f>April!E406</f>
        <v>85.546666666666667</v>
      </c>
      <c r="F44" s="6">
        <f>April!F406</f>
        <v>88.069999999999979</v>
      </c>
      <c r="G44" s="6">
        <f>April!G406</f>
        <v>88.069999999999979</v>
      </c>
      <c r="H44" s="6">
        <f>April!H406</f>
        <v>88.453333333333319</v>
      </c>
      <c r="I44" s="6">
        <f>April!I406</f>
        <v>87.940000000000012</v>
      </c>
      <c r="J44" s="6">
        <f>April!J406</f>
        <v>88.15</v>
      </c>
      <c r="K44" s="6">
        <f>April!K406</f>
        <v>84.086666666666673</v>
      </c>
      <c r="L44" s="6">
        <f>April!L406</f>
        <v>90.993333333333339</v>
      </c>
      <c r="M44" s="6">
        <f>AVERAGE(B44:L44)</f>
        <v>85.168881922675027</v>
      </c>
      <c r="N44" s="6">
        <f>MAX(B44:L44)</f>
        <v>90.993333333333339</v>
      </c>
      <c r="O44" s="6">
        <f>MIN(B44:L44)</f>
        <v>76.28</v>
      </c>
      <c r="P44" s="6">
        <f>STDEV(B44:L44)</f>
        <v>4.7132013707275</v>
      </c>
      <c r="Q44" s="6">
        <f>P44/SQRT(11)</f>
        <v>1.4210836825538071</v>
      </c>
    </row>
    <row r="45" spans="1:17" x14ac:dyDescent="0.25">
      <c r="A45" s="9" t="s">
        <v>43</v>
      </c>
      <c r="B45" s="6">
        <f>May!B408</f>
        <v>83.01</v>
      </c>
      <c r="C45" s="6">
        <f>May!C408</f>
        <v>78.782758620689663</v>
      </c>
      <c r="D45" s="6">
        <f>May!D408</f>
        <v>75.226666666666674</v>
      </c>
      <c r="E45" s="6">
        <f>May!E408</f>
        <v>86.776666666666671</v>
      </c>
      <c r="F45" s="6">
        <f>May!F408</f>
        <v>87.196666666666658</v>
      </c>
      <c r="G45" s="6">
        <f>May!G408</f>
        <v>87.196666666666658</v>
      </c>
      <c r="H45" s="6">
        <f>May!H408</f>
        <v>82.40666666666668</v>
      </c>
      <c r="I45" s="6">
        <f>May!I408</f>
        <v>84.043333333333337</v>
      </c>
      <c r="J45" s="6">
        <f>May!J408</f>
        <v>86.450000000000031</v>
      </c>
      <c r="K45" s="6">
        <f>May!K408</f>
        <v>84.3</v>
      </c>
      <c r="L45" s="6">
        <f>May!L408</f>
        <v>92.226666666666674</v>
      </c>
      <c r="M45" s="6">
        <f t="shared" ref="M45:M50" si="20">AVERAGE(B45:L45)</f>
        <v>84.328735632183907</v>
      </c>
      <c r="N45" s="6">
        <f t="shared" ref="N45:N50" si="21">MAX(B45:L45)</f>
        <v>92.226666666666674</v>
      </c>
      <c r="O45" s="6">
        <f t="shared" ref="O45:O50" si="22">MIN(B45:L45)</f>
        <v>75.226666666666674</v>
      </c>
      <c r="P45" s="6">
        <f t="shared" ref="P45:P50" si="23">STDEV(B45:L45)</f>
        <v>4.56553078819858</v>
      </c>
      <c r="Q45" s="6">
        <f t="shared" ref="Q45:Q50" si="24">P45/SQRT(11)</f>
        <v>1.3765593266609308</v>
      </c>
    </row>
    <row r="46" spans="1:17" x14ac:dyDescent="0.25">
      <c r="A46" s="9" t="s">
        <v>44</v>
      </c>
      <c r="B46" s="6">
        <f>June!B407</f>
        <v>79.206666666666649</v>
      </c>
      <c r="C46" s="6">
        <f>June!C407</f>
        <v>80.627586206896567</v>
      </c>
      <c r="D46" s="6">
        <f>June!D407</f>
        <v>80.273333333333312</v>
      </c>
      <c r="E46" s="6">
        <f>June!E407</f>
        <v>90.483333333333334</v>
      </c>
      <c r="F46" s="6">
        <f>June!F407</f>
        <v>91.25333333333333</v>
      </c>
      <c r="G46" s="6">
        <f>June!G407</f>
        <v>91.25333333333333</v>
      </c>
      <c r="H46" s="6">
        <f>June!H407</f>
        <v>86.86999999999999</v>
      </c>
      <c r="I46" s="6">
        <f>June!I407</f>
        <v>78.13333333333334</v>
      </c>
      <c r="J46" s="6">
        <f>June!J407</f>
        <v>88.603333333333325</v>
      </c>
      <c r="K46" s="6">
        <f>June!K407</f>
        <v>86.836666666666659</v>
      </c>
      <c r="L46" s="6">
        <f>June!L407</f>
        <v>91.61999999999999</v>
      </c>
      <c r="M46" s="6">
        <f t="shared" si="20"/>
        <v>85.92371995820271</v>
      </c>
      <c r="N46" s="6">
        <f t="shared" si="21"/>
        <v>91.61999999999999</v>
      </c>
      <c r="O46" s="6">
        <f t="shared" si="22"/>
        <v>78.13333333333334</v>
      </c>
      <c r="P46" s="6">
        <f t="shared" si="23"/>
        <v>5.3361157573714086</v>
      </c>
      <c r="Q46" s="6">
        <f t="shared" si="24"/>
        <v>1.608899436827645</v>
      </c>
    </row>
    <row r="47" spans="1:17" x14ac:dyDescent="0.25">
      <c r="A47" s="9" t="s">
        <v>45</v>
      </c>
      <c r="B47" s="6">
        <f>July!B408</f>
        <v>81.290000000000006</v>
      </c>
      <c r="C47" s="6">
        <f>July!C408</f>
        <v>81.427586206896549</v>
      </c>
      <c r="D47" s="6">
        <f>July!D408</f>
        <v>78.11</v>
      </c>
      <c r="E47" s="6">
        <f>July!E408</f>
        <v>89.323333333333338</v>
      </c>
      <c r="F47" s="6">
        <f>July!F408</f>
        <v>86.03</v>
      </c>
      <c r="G47" s="6">
        <f>July!G408</f>
        <v>86.03</v>
      </c>
      <c r="H47" s="6">
        <f>July!H408</f>
        <v>86.75333333333333</v>
      </c>
      <c r="I47" s="6">
        <f>July!I408</f>
        <v>87.140000000000015</v>
      </c>
      <c r="J47" s="6">
        <f>July!J408</f>
        <v>80.710000000000008</v>
      </c>
      <c r="K47" s="6">
        <f>July!K408</f>
        <v>88.153333333333322</v>
      </c>
      <c r="L47" s="6">
        <f>July!L408</f>
        <v>97.883333333333354</v>
      </c>
      <c r="M47" s="6">
        <f t="shared" si="20"/>
        <v>85.713719958202716</v>
      </c>
      <c r="N47" s="6">
        <f t="shared" si="21"/>
        <v>97.883333333333354</v>
      </c>
      <c r="O47" s="6">
        <f t="shared" si="22"/>
        <v>78.11</v>
      </c>
      <c r="P47" s="6">
        <f t="shared" si="23"/>
        <v>5.3961992190877108</v>
      </c>
      <c r="Q47" s="6">
        <f t="shared" si="24"/>
        <v>1.6270152821566137</v>
      </c>
    </row>
    <row r="48" spans="1:17" x14ac:dyDescent="0.25">
      <c r="A48" s="9" t="s">
        <v>46</v>
      </c>
      <c r="B48" s="6">
        <f>August!B409</f>
        <v>81.52000000000001</v>
      </c>
      <c r="C48" s="6">
        <f>August!C409</f>
        <v>78.165517241379334</v>
      </c>
      <c r="D48" s="6">
        <f>August!D409</f>
        <v>79.570000000000007</v>
      </c>
      <c r="E48" s="6">
        <f>August!E409</f>
        <v>88.273333333333341</v>
      </c>
      <c r="F48" s="6">
        <f>August!F409</f>
        <v>91.749999999999986</v>
      </c>
      <c r="G48" s="6">
        <f>August!G409</f>
        <v>91.749999999999986</v>
      </c>
      <c r="H48" s="6">
        <f>August!H409</f>
        <v>87.72</v>
      </c>
      <c r="I48" s="6">
        <f>August!I409</f>
        <v>82.903333333333336</v>
      </c>
      <c r="J48" s="6">
        <f>August!J409</f>
        <v>81.916666666666657</v>
      </c>
      <c r="K48" s="6">
        <f>August!K409</f>
        <v>87.020000000000024</v>
      </c>
      <c r="L48" s="6">
        <f>August!L409</f>
        <v>92.31</v>
      </c>
      <c r="M48" s="6">
        <f t="shared" si="20"/>
        <v>85.718077324973876</v>
      </c>
      <c r="N48" s="6">
        <f t="shared" si="21"/>
        <v>92.31</v>
      </c>
      <c r="O48" s="6">
        <f t="shared" si="22"/>
        <v>78.165517241379334</v>
      </c>
      <c r="P48" s="6">
        <f t="shared" si="23"/>
        <v>5.1311892944374149</v>
      </c>
      <c r="Q48" s="6">
        <f t="shared" si="24"/>
        <v>1.5471117834488513</v>
      </c>
    </row>
    <row r="49" spans="1:17" x14ac:dyDescent="0.25">
      <c r="A49" s="9" t="s">
        <v>47</v>
      </c>
      <c r="B49" s="6">
        <f>September!B407</f>
        <v>80.800000000000011</v>
      </c>
      <c r="C49" s="6">
        <f>September!C407</f>
        <v>75.662068965517236</v>
      </c>
      <c r="D49" s="6">
        <f>September!D407</f>
        <v>77.206666666666663</v>
      </c>
      <c r="E49" s="6">
        <f>September!E407</f>
        <v>86.049999999999983</v>
      </c>
      <c r="F49" s="6">
        <f>September!F407</f>
        <v>86.466666666666654</v>
      </c>
      <c r="G49" s="6">
        <f>September!G407</f>
        <v>86.466666666666654</v>
      </c>
      <c r="H49" s="6">
        <f>September!H407</f>
        <v>87.09</v>
      </c>
      <c r="I49" s="6">
        <f>September!I407</f>
        <v>87.303333333333356</v>
      </c>
      <c r="J49" s="6">
        <f>September!J407</f>
        <v>83.266666666666652</v>
      </c>
      <c r="K49" s="6">
        <f>September!K407</f>
        <v>87.106666666666669</v>
      </c>
      <c r="L49" s="6">
        <f>September!L407</f>
        <v>80.737037037037041</v>
      </c>
      <c r="M49" s="6">
        <f t="shared" si="20"/>
        <v>83.468706606292812</v>
      </c>
      <c r="N49" s="6">
        <f t="shared" si="21"/>
        <v>87.303333333333356</v>
      </c>
      <c r="O49" s="6">
        <f t="shared" si="22"/>
        <v>75.662068965517236</v>
      </c>
      <c r="P49" s="6">
        <f t="shared" si="23"/>
        <v>4.2482120379593367</v>
      </c>
      <c r="Q49" s="6">
        <f t="shared" si="24"/>
        <v>1.2808841236165609</v>
      </c>
    </row>
    <row r="50" spans="1:17" x14ac:dyDescent="0.25">
      <c r="A50" s="9" t="s">
        <v>48</v>
      </c>
      <c r="B50" s="6">
        <f>October!B408</f>
        <v>79.696666666666687</v>
      </c>
      <c r="C50" s="6">
        <f>October!C408</f>
        <v>80.84482758620689</v>
      </c>
      <c r="D50" s="6">
        <f>October!D408</f>
        <v>88.076666666666654</v>
      </c>
      <c r="E50" s="6">
        <f>October!E408</f>
        <v>83.013333333333335</v>
      </c>
      <c r="F50" s="6">
        <f>October!F408</f>
        <v>92.910000000000011</v>
      </c>
      <c r="G50" s="6">
        <f>October!G408</f>
        <v>92.910000000000011</v>
      </c>
      <c r="H50" s="6">
        <f>October!H408</f>
        <v>86.426666666666705</v>
      </c>
      <c r="I50" s="6">
        <f>October!I408</f>
        <v>90.163333333333327</v>
      </c>
      <c r="J50" s="6">
        <f>October!J408</f>
        <v>89.893333333333345</v>
      </c>
      <c r="K50" s="6">
        <f>October!K408</f>
        <v>93.106666666666669</v>
      </c>
      <c r="L50" s="6">
        <f>October!L408</f>
        <v>84.573333333333309</v>
      </c>
      <c r="M50" s="6">
        <f t="shared" si="20"/>
        <v>87.419529780564261</v>
      </c>
      <c r="N50" s="6">
        <f t="shared" si="21"/>
        <v>93.106666666666669</v>
      </c>
      <c r="O50" s="6">
        <f t="shared" si="22"/>
        <v>79.696666666666687</v>
      </c>
      <c r="P50" s="6">
        <f t="shared" si="23"/>
        <v>4.8793907959343858</v>
      </c>
      <c r="Q50" s="6">
        <f t="shared" si="24"/>
        <v>1.4711916796025408</v>
      </c>
    </row>
    <row r="51" spans="1:17" x14ac:dyDescent="0.2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5.75" x14ac:dyDescent="0.25">
      <c r="A52" s="2" t="s">
        <v>21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10" t="s">
        <v>41</v>
      </c>
      <c r="B53" s="4">
        <v>2008</v>
      </c>
      <c r="C53" s="4">
        <v>2009</v>
      </c>
      <c r="D53" s="4">
        <v>2010</v>
      </c>
      <c r="E53" s="4">
        <v>2011</v>
      </c>
      <c r="F53" s="4">
        <v>2012</v>
      </c>
      <c r="G53" s="4">
        <v>2013</v>
      </c>
      <c r="H53" s="4">
        <v>2014</v>
      </c>
      <c r="I53" s="4">
        <v>2015</v>
      </c>
      <c r="J53" s="4">
        <v>2016</v>
      </c>
      <c r="K53" s="4">
        <v>2017</v>
      </c>
      <c r="L53" s="4">
        <v>2018</v>
      </c>
      <c r="M53" s="5" t="s">
        <v>12</v>
      </c>
      <c r="N53" s="5" t="s">
        <v>13</v>
      </c>
      <c r="O53" s="5" t="s">
        <v>14</v>
      </c>
      <c r="P53" s="5" t="s">
        <v>15</v>
      </c>
      <c r="Q53" s="5" t="s">
        <v>16</v>
      </c>
    </row>
    <row r="54" spans="1:17" x14ac:dyDescent="0.25">
      <c r="A54" s="9" t="s">
        <v>42</v>
      </c>
      <c r="B54" s="6">
        <f>April!B407</f>
        <v>43.92</v>
      </c>
      <c r="C54" s="6">
        <f>April!C407</f>
        <v>40.803448275862074</v>
      </c>
      <c r="D54" s="6">
        <f>April!D407</f>
        <v>43.57</v>
      </c>
      <c r="E54" s="6">
        <f>April!E407</f>
        <v>41.853333333333332</v>
      </c>
      <c r="F54" s="6">
        <f>April!F407</f>
        <v>43.78</v>
      </c>
      <c r="G54" s="6">
        <f>April!G407</f>
        <v>43.78</v>
      </c>
      <c r="H54" s="6">
        <f>April!H407</f>
        <v>41.690000000000005</v>
      </c>
      <c r="I54" s="6">
        <f>April!I407</f>
        <v>49.856666666666662</v>
      </c>
      <c r="J54" s="6">
        <f>April!J407</f>
        <v>46.826666666666661</v>
      </c>
      <c r="K54" s="6">
        <f>April!K407</f>
        <v>43.990000000000016</v>
      </c>
      <c r="L54" s="6">
        <f>April!L407</f>
        <v>41.503333333333323</v>
      </c>
      <c r="M54" s="6">
        <f>AVERAGE(B54:L54)</f>
        <v>43.779404388714731</v>
      </c>
      <c r="N54" s="6">
        <f>MAX(B54:L54)</f>
        <v>49.856666666666662</v>
      </c>
      <c r="O54" s="6">
        <f>MIN(B54:L54)</f>
        <v>40.803448275862074</v>
      </c>
      <c r="P54" s="6">
        <f>STDEV(B54:L54)</f>
        <v>2.6160861487209988</v>
      </c>
      <c r="Q54" s="6">
        <f>P54/SQRT(11)</f>
        <v>0.78877965223213165</v>
      </c>
    </row>
    <row r="55" spans="1:17" x14ac:dyDescent="0.25">
      <c r="A55" s="9" t="s">
        <v>43</v>
      </c>
      <c r="B55" s="6">
        <f>May!B409</f>
        <v>45.28</v>
      </c>
      <c r="C55" s="6">
        <f>May!C409</f>
        <v>37.472413793103442</v>
      </c>
      <c r="D55" s="6">
        <f>May!D409</f>
        <v>36.556666666666665</v>
      </c>
      <c r="E55" s="6">
        <f>May!E409</f>
        <v>43.439999999999991</v>
      </c>
      <c r="F55" s="6">
        <f>May!F409</f>
        <v>38.333333333333336</v>
      </c>
      <c r="G55" s="6">
        <f>May!G409</f>
        <v>38.333333333333336</v>
      </c>
      <c r="H55" s="6">
        <f>May!H409</f>
        <v>42.516666666666673</v>
      </c>
      <c r="I55" s="6">
        <f>May!I409</f>
        <v>40.18666666666666</v>
      </c>
      <c r="J55" s="6">
        <f>May!J409</f>
        <v>43.143333333333324</v>
      </c>
      <c r="K55" s="6">
        <f>May!K409</f>
        <v>33.413333333333334</v>
      </c>
      <c r="L55" s="6">
        <f>May!L409</f>
        <v>47.453333333333333</v>
      </c>
      <c r="M55" s="6">
        <f t="shared" ref="M55:M60" si="25">AVERAGE(B55:L55)</f>
        <v>40.557189132706377</v>
      </c>
      <c r="N55" s="6">
        <f t="shared" ref="N55:N60" si="26">MAX(B55:L55)</f>
        <v>47.453333333333333</v>
      </c>
      <c r="O55" s="6">
        <f t="shared" ref="O55:O60" si="27">MIN(B55:L55)</f>
        <v>33.413333333333334</v>
      </c>
      <c r="P55" s="6">
        <f t="shared" ref="P55:P60" si="28">STDEV(B55:L55)</f>
        <v>4.1866823448069512</v>
      </c>
      <c r="Q55" s="6">
        <f t="shared" ref="Q55:Q60" si="29">P55/SQRT(11)</f>
        <v>1.2623322231027281</v>
      </c>
    </row>
    <row r="56" spans="1:17" x14ac:dyDescent="0.25">
      <c r="A56" s="9" t="s">
        <v>44</v>
      </c>
      <c r="B56" s="6">
        <f>June!B408</f>
        <v>41.570000000000007</v>
      </c>
      <c r="C56" s="6">
        <f>June!C408</f>
        <v>42.4551724137931</v>
      </c>
      <c r="D56" s="6">
        <f>June!D408</f>
        <v>44.120000000000005</v>
      </c>
      <c r="E56" s="6">
        <f>June!E408</f>
        <v>54.86999999999999</v>
      </c>
      <c r="F56" s="6">
        <f>June!F408</f>
        <v>46.089999999999989</v>
      </c>
      <c r="G56" s="6">
        <f>June!G408</f>
        <v>46.089999999999989</v>
      </c>
      <c r="H56" s="6">
        <f>June!H408</f>
        <v>43.123333333333335</v>
      </c>
      <c r="I56" s="6">
        <f>June!I408</f>
        <v>32.6</v>
      </c>
      <c r="J56" s="6">
        <f>June!J408</f>
        <v>43.169999999999987</v>
      </c>
      <c r="K56" s="6">
        <f>June!K408</f>
        <v>41.179999999999986</v>
      </c>
      <c r="L56" s="6">
        <f>June!L408</f>
        <v>47.403333333333336</v>
      </c>
      <c r="M56" s="6">
        <f t="shared" si="25"/>
        <v>43.879258098223616</v>
      </c>
      <c r="N56" s="6">
        <f t="shared" si="26"/>
        <v>54.86999999999999</v>
      </c>
      <c r="O56" s="6">
        <f t="shared" si="27"/>
        <v>32.6</v>
      </c>
      <c r="P56" s="6">
        <f t="shared" si="28"/>
        <v>5.3478131027367857</v>
      </c>
      <c r="Q56" s="6">
        <f t="shared" si="29"/>
        <v>1.6124263191567503</v>
      </c>
    </row>
    <row r="57" spans="1:17" x14ac:dyDescent="0.25">
      <c r="A57" s="9" t="s">
        <v>45</v>
      </c>
      <c r="B57" s="6">
        <f>July!B409</f>
        <v>45.383333333333333</v>
      </c>
      <c r="C57" s="6">
        <f>July!C409</f>
        <v>45.451724137931031</v>
      </c>
      <c r="D57" s="6">
        <f>July!D409</f>
        <v>43.270000000000017</v>
      </c>
      <c r="E57" s="6">
        <f>July!E409</f>
        <v>50.163333333333334</v>
      </c>
      <c r="F57" s="6">
        <f>July!F409</f>
        <v>43.269999999999996</v>
      </c>
      <c r="G57" s="6">
        <f>July!G409</f>
        <v>43.269999999999996</v>
      </c>
      <c r="H57" s="6">
        <f>July!H409</f>
        <v>44.669999999999995</v>
      </c>
      <c r="I57" s="6">
        <f>July!I409</f>
        <v>49.673333333333318</v>
      </c>
      <c r="J57" s="6">
        <f>July!J409</f>
        <v>35.01</v>
      </c>
      <c r="K57" s="6">
        <f>July!K409</f>
        <v>42.253333333333323</v>
      </c>
      <c r="L57" s="6">
        <f>July!L409</f>
        <v>52.106666666666669</v>
      </c>
      <c r="M57" s="6">
        <f t="shared" si="25"/>
        <v>44.956520376175554</v>
      </c>
      <c r="N57" s="6">
        <f t="shared" si="26"/>
        <v>52.106666666666669</v>
      </c>
      <c r="O57" s="6">
        <f t="shared" si="27"/>
        <v>35.01</v>
      </c>
      <c r="P57" s="6">
        <f t="shared" si="28"/>
        <v>4.6450710256261027</v>
      </c>
      <c r="Q57" s="6">
        <f t="shared" si="29"/>
        <v>1.4005416105957378</v>
      </c>
    </row>
    <row r="58" spans="1:17" x14ac:dyDescent="0.25">
      <c r="A58" s="9" t="s">
        <v>46</v>
      </c>
      <c r="B58" s="6">
        <f>August!B410</f>
        <v>44.236666666666665</v>
      </c>
      <c r="C58" s="6">
        <f>August!C410</f>
        <v>40.686206896551724</v>
      </c>
      <c r="D58" s="6">
        <f>August!D410</f>
        <v>42.993333333333332</v>
      </c>
      <c r="E58" s="6">
        <f>August!E410</f>
        <v>44.706666666666671</v>
      </c>
      <c r="F58" s="6">
        <f>August!F410</f>
        <v>50.963333333333345</v>
      </c>
      <c r="G58" s="6">
        <f>August!G410</f>
        <v>50.963333333333345</v>
      </c>
      <c r="H58" s="6">
        <f>August!H410</f>
        <v>49.726666666666667</v>
      </c>
      <c r="I58" s="6">
        <f>August!I410</f>
        <v>46.580000000000005</v>
      </c>
      <c r="J58" s="6">
        <f>August!J410</f>
        <v>41.803333333333335</v>
      </c>
      <c r="K58" s="6">
        <f>August!K410</f>
        <v>47.38666666666667</v>
      </c>
      <c r="L58" s="6">
        <f>August!L410</f>
        <v>43.393333333333331</v>
      </c>
      <c r="M58" s="6">
        <f t="shared" si="25"/>
        <v>45.767230929989552</v>
      </c>
      <c r="N58" s="6">
        <f t="shared" si="26"/>
        <v>50.963333333333345</v>
      </c>
      <c r="O58" s="6">
        <f t="shared" si="27"/>
        <v>40.686206896551724</v>
      </c>
      <c r="P58" s="6">
        <f t="shared" si="28"/>
        <v>3.6233391777948776</v>
      </c>
      <c r="Q58" s="6">
        <f t="shared" si="29"/>
        <v>1.0924778673582221</v>
      </c>
    </row>
    <row r="59" spans="1:17" x14ac:dyDescent="0.25">
      <c r="A59" s="9" t="s">
        <v>47</v>
      </c>
      <c r="B59" s="6">
        <f>September!B408</f>
        <v>48.736666666666679</v>
      </c>
      <c r="C59" s="6">
        <f>September!C408</f>
        <v>41.058620689655164</v>
      </c>
      <c r="D59" s="6">
        <f>September!D408</f>
        <v>43.173333333333339</v>
      </c>
      <c r="E59" s="6">
        <f>September!E408</f>
        <v>47.24</v>
      </c>
      <c r="F59" s="6">
        <f>September!F408</f>
        <v>49.043333333333337</v>
      </c>
      <c r="G59" s="6">
        <f>September!G408</f>
        <v>49.043333333333337</v>
      </c>
      <c r="H59" s="6">
        <f>September!H408</f>
        <v>48.966666666666654</v>
      </c>
      <c r="I59" s="6">
        <f>September!I408</f>
        <v>48.576666666666668</v>
      </c>
      <c r="J59" s="6">
        <f>September!J408</f>
        <v>40.813333333333354</v>
      </c>
      <c r="K59" s="6">
        <f>September!K408</f>
        <v>46.233333333333341</v>
      </c>
      <c r="L59" s="6">
        <f>September!L408</f>
        <v>42.096296296296302</v>
      </c>
      <c r="M59" s="6">
        <f t="shared" si="25"/>
        <v>45.907416695692561</v>
      </c>
      <c r="N59" s="6">
        <f t="shared" si="26"/>
        <v>49.043333333333337</v>
      </c>
      <c r="O59" s="6">
        <f t="shared" si="27"/>
        <v>40.813333333333354</v>
      </c>
      <c r="P59" s="6">
        <f t="shared" si="28"/>
        <v>3.4278107585838904</v>
      </c>
      <c r="Q59" s="6">
        <f t="shared" si="29"/>
        <v>1.0335238307787527</v>
      </c>
    </row>
    <row r="60" spans="1:17" x14ac:dyDescent="0.25">
      <c r="A60" s="9" t="s">
        <v>48</v>
      </c>
      <c r="B60" s="6">
        <f>October!B409</f>
        <v>48.863333333333337</v>
      </c>
      <c r="C60" s="6">
        <f>October!C409</f>
        <v>45.824137931034471</v>
      </c>
      <c r="D60" s="6">
        <f>October!D409</f>
        <v>48.403333333333336</v>
      </c>
      <c r="E60" s="6">
        <f>October!E409</f>
        <v>44.706666666666663</v>
      </c>
      <c r="F60" s="6">
        <f>October!F409</f>
        <v>54.600000000000016</v>
      </c>
      <c r="G60" s="6">
        <f>October!G409</f>
        <v>54.600000000000016</v>
      </c>
      <c r="H60" s="6">
        <f>October!H409</f>
        <v>46.59</v>
      </c>
      <c r="I60" s="6">
        <f>October!I409</f>
        <v>54.660000000000011</v>
      </c>
      <c r="J60" s="6">
        <f>October!J409</f>
        <v>50.256666666666661</v>
      </c>
      <c r="K60" s="6">
        <f>October!K409</f>
        <v>46.393333333333324</v>
      </c>
      <c r="L60" s="6">
        <f>October!L409</f>
        <v>47.053333333333335</v>
      </c>
      <c r="M60" s="6">
        <f t="shared" si="25"/>
        <v>49.268254963427381</v>
      </c>
      <c r="N60" s="6">
        <f t="shared" si="26"/>
        <v>54.660000000000011</v>
      </c>
      <c r="O60" s="6">
        <f t="shared" si="27"/>
        <v>44.706666666666663</v>
      </c>
      <c r="P60" s="6">
        <f t="shared" si="28"/>
        <v>3.7527198834310851</v>
      </c>
      <c r="Q60" s="6">
        <f t="shared" si="29"/>
        <v>1.1314876178770148</v>
      </c>
    </row>
    <row r="61" spans="1:17" x14ac:dyDescent="0.25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5.75" x14ac:dyDescent="0.25">
      <c r="A63" s="2" t="s">
        <v>22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10" t="s">
        <v>41</v>
      </c>
      <c r="B64" s="4">
        <v>2008</v>
      </c>
      <c r="C64" s="4">
        <v>2009</v>
      </c>
      <c r="D64" s="4">
        <v>2010</v>
      </c>
      <c r="E64" s="4">
        <v>2011</v>
      </c>
      <c r="F64" s="4">
        <v>2012</v>
      </c>
      <c r="G64" s="4">
        <v>2013</v>
      </c>
      <c r="H64" s="4">
        <v>2014</v>
      </c>
      <c r="I64" s="4">
        <v>2015</v>
      </c>
      <c r="J64" s="4">
        <v>2016</v>
      </c>
      <c r="K64" s="4">
        <v>2017</v>
      </c>
      <c r="L64" s="4">
        <v>2018</v>
      </c>
      <c r="M64" s="5" t="s">
        <v>12</v>
      </c>
      <c r="N64" s="5" t="s">
        <v>13</v>
      </c>
      <c r="O64" s="5" t="s">
        <v>14</v>
      </c>
      <c r="P64" s="5" t="s">
        <v>15</v>
      </c>
      <c r="Q64" s="5" t="s">
        <v>16</v>
      </c>
    </row>
    <row r="65" spans="1:17" x14ac:dyDescent="0.25">
      <c r="A65" s="9" t="s">
        <v>42</v>
      </c>
      <c r="B65" s="6">
        <f>[1]APRIL!B136</f>
        <v>580.93333333333351</v>
      </c>
      <c r="C65" s="6">
        <f>[1]APRIL!C136</f>
        <v>555.01806060606066</v>
      </c>
      <c r="D65" s="6">
        <f>[1]APRIL!D136</f>
        <v>540.92575757575764</v>
      </c>
      <c r="E65" s="6">
        <f>[1]APRIL!E136</f>
        <v>499.57175757575754</v>
      </c>
      <c r="F65" s="6">
        <f>[1]APRIL!F136</f>
        <v>580.03321212121205</v>
      </c>
      <c r="G65" s="6"/>
      <c r="H65" s="6"/>
      <c r="I65" s="6"/>
      <c r="J65" s="6"/>
      <c r="K65" s="6"/>
      <c r="L65" s="6"/>
      <c r="M65" s="6">
        <f t="shared" ref="M65:M71" si="30">AVERAGE(B65:F65)</f>
        <v>551.29642424242434</v>
      </c>
      <c r="N65" s="6">
        <f>MAX(B65:F65)</f>
        <v>580.93333333333351</v>
      </c>
      <c r="O65" s="6">
        <f>MIN(B65:F65)</f>
        <v>499.57175757575754</v>
      </c>
      <c r="P65" s="6">
        <f>STDEV(B65:F65)</f>
        <v>33.54471569474579</v>
      </c>
      <c r="Q65" s="6">
        <f>P65/SQRT(5)</f>
        <v>15.001652915871134</v>
      </c>
    </row>
    <row r="66" spans="1:17" x14ac:dyDescent="0.25">
      <c r="A66" s="9" t="s">
        <v>43</v>
      </c>
      <c r="B66" s="6">
        <f>[1]MAY!B137</f>
        <v>598.50733137829923</v>
      </c>
      <c r="C66" s="6">
        <f>[1]MAY!C137</f>
        <v>663.60381231671568</v>
      </c>
      <c r="D66" s="6">
        <f>[1]MAY!D137</f>
        <v>697.95577712609963</v>
      </c>
      <c r="E66" s="6">
        <f>[1]MAY!E137</f>
        <v>588.17765395894435</v>
      </c>
      <c r="F66" s="6">
        <f>[1]MAY!F137</f>
        <v>642.28954545454542</v>
      </c>
      <c r="G66" s="6"/>
      <c r="H66" s="6"/>
      <c r="I66" s="6"/>
      <c r="J66" s="6"/>
      <c r="K66" s="6"/>
      <c r="L66" s="6"/>
      <c r="M66" s="6">
        <f t="shared" si="30"/>
        <v>638.10682404692102</v>
      </c>
      <c r="N66" s="6">
        <f t="shared" ref="N66:N71" si="31">MAX(B66:F66)</f>
        <v>697.95577712609963</v>
      </c>
      <c r="O66" s="6">
        <f t="shared" ref="O66:O71" si="32">MIN(B66:F66)</f>
        <v>588.17765395894435</v>
      </c>
      <c r="P66" s="6">
        <f t="shared" ref="P66:P71" si="33">STDEV(B66:F66)</f>
        <v>45.581055821371407</v>
      </c>
      <c r="Q66" s="6">
        <f t="shared" ref="Q66:Q71" si="34">P66/SQRT(5)</f>
        <v>20.384467860559795</v>
      </c>
    </row>
    <row r="67" spans="1:17" x14ac:dyDescent="0.25">
      <c r="A67" s="9" t="s">
        <v>44</v>
      </c>
      <c r="B67" s="6">
        <f>[1]JUNE!B136</f>
        <v>715.45878787878769</v>
      </c>
      <c r="C67" s="6">
        <f>[1]JUNE!C136</f>
        <v>684.56775757575758</v>
      </c>
      <c r="D67" s="6">
        <f>[1]JUNE!D136</f>
        <v>702.29909090909098</v>
      </c>
      <c r="E67" s="6">
        <f>[1]JUNE!E136</f>
        <v>671.38484848484848</v>
      </c>
      <c r="F67" s="6">
        <f>[1]JUNE!F136</f>
        <v>672.88490909090922</v>
      </c>
      <c r="G67" s="6"/>
      <c r="H67" s="6"/>
      <c r="I67" s="6"/>
      <c r="J67" s="6"/>
      <c r="K67" s="6"/>
      <c r="L67" s="6"/>
      <c r="M67" s="6">
        <f t="shared" si="30"/>
        <v>689.31907878787877</v>
      </c>
      <c r="N67" s="6">
        <f t="shared" si="31"/>
        <v>715.45878787878769</v>
      </c>
      <c r="O67" s="6">
        <f t="shared" si="32"/>
        <v>671.38484848484848</v>
      </c>
      <c r="P67" s="6">
        <f t="shared" si="33"/>
        <v>19.144573052668459</v>
      </c>
      <c r="Q67" s="6">
        <f t="shared" si="34"/>
        <v>8.5617133491954664</v>
      </c>
    </row>
    <row r="68" spans="1:17" x14ac:dyDescent="0.25">
      <c r="A68" s="9" t="s">
        <v>45</v>
      </c>
      <c r="B68" s="6">
        <f>[1]JULY!B137</f>
        <v>669.00164222873889</v>
      </c>
      <c r="C68" s="6">
        <f>[1]JULY!C137</f>
        <v>688.69061583577741</v>
      </c>
      <c r="D68" s="6">
        <f>[1]JULY!D137</f>
        <v>677.2591202346041</v>
      </c>
      <c r="E68" s="6">
        <f>[1]JULY!E137</f>
        <v>647.31498432601882</v>
      </c>
      <c r="F68" s="6">
        <f>[1]JULY!F137</f>
        <v>655.15425219941335</v>
      </c>
      <c r="G68" s="6"/>
      <c r="H68" s="6"/>
      <c r="I68" s="6"/>
      <c r="J68" s="6"/>
      <c r="K68" s="6"/>
      <c r="L68" s="6"/>
      <c r="M68" s="6">
        <f t="shared" si="30"/>
        <v>667.48412296491051</v>
      </c>
      <c r="N68" s="6">
        <f t="shared" si="31"/>
        <v>688.69061583577741</v>
      </c>
      <c r="O68" s="6">
        <f t="shared" si="32"/>
        <v>647.31498432601882</v>
      </c>
      <c r="P68" s="6">
        <f t="shared" si="33"/>
        <v>16.631210439633005</v>
      </c>
      <c r="Q68" s="6">
        <f t="shared" si="34"/>
        <v>7.4377034182247117</v>
      </c>
    </row>
    <row r="69" spans="1:17" x14ac:dyDescent="0.25">
      <c r="A69" s="9" t="s">
        <v>46</v>
      </c>
      <c r="B69" s="6">
        <f>[1]AUGUST!B137</f>
        <v>621.65002932551306</v>
      </c>
      <c r="C69" s="6">
        <f>[1]AUGUST!C137</f>
        <v>613.59126099706748</v>
      </c>
      <c r="D69" s="6">
        <f>[1]AUGUST!D137</f>
        <v>604.98011730205292</v>
      </c>
      <c r="E69" s="6">
        <f>[1]AUGUST!E137</f>
        <v>595.89047021943554</v>
      </c>
      <c r="F69" s="6">
        <f>[1]AUGUST!F137</f>
        <v>573.33442815249271</v>
      </c>
      <c r="G69" s="6"/>
      <c r="H69" s="6"/>
      <c r="I69" s="6"/>
      <c r="J69" s="6"/>
      <c r="K69" s="6"/>
      <c r="L69" s="6"/>
      <c r="M69" s="6">
        <f t="shared" si="30"/>
        <v>601.88926119931227</v>
      </c>
      <c r="N69" s="6">
        <f t="shared" si="31"/>
        <v>621.65002932551306</v>
      </c>
      <c r="O69" s="6">
        <f t="shared" si="32"/>
        <v>573.33442815249271</v>
      </c>
      <c r="P69" s="6">
        <f t="shared" si="33"/>
        <v>18.630231689407236</v>
      </c>
      <c r="Q69" s="6">
        <f t="shared" si="34"/>
        <v>8.3316928988170655</v>
      </c>
    </row>
    <row r="70" spans="1:17" x14ac:dyDescent="0.25">
      <c r="A70" s="9" t="s">
        <v>47</v>
      </c>
      <c r="B70" s="6">
        <f>[1]SEPTEMBER!B136</f>
        <v>471.43030303030304</v>
      </c>
      <c r="C70" s="6">
        <f>[1]SEPTEMBER!C136</f>
        <v>469.85654545454543</v>
      </c>
      <c r="D70" s="6">
        <f>[1]SEPTEMBER!D136</f>
        <v>500.4295151515152</v>
      </c>
      <c r="E70" s="6">
        <f>[1]SEPTEMBER!E136</f>
        <v>515.74290909090905</v>
      </c>
      <c r="F70" s="6">
        <f>[1]SEPTEMBER!F136</f>
        <v>437.4881212121212</v>
      </c>
      <c r="G70" s="6"/>
      <c r="H70" s="6"/>
      <c r="I70" s="6"/>
      <c r="J70" s="6"/>
      <c r="K70" s="6"/>
      <c r="L70" s="6"/>
      <c r="M70" s="6">
        <f t="shared" si="30"/>
        <v>478.98947878787874</v>
      </c>
      <c r="N70" s="6">
        <f t="shared" si="31"/>
        <v>515.74290909090905</v>
      </c>
      <c r="O70" s="6">
        <f t="shared" si="32"/>
        <v>437.4881212121212</v>
      </c>
      <c r="P70" s="6">
        <f t="shared" si="33"/>
        <v>30.304306989063779</v>
      </c>
      <c r="Q70" s="6">
        <f>P70/SQRT(5)</f>
        <v>13.552498087713717</v>
      </c>
    </row>
    <row r="71" spans="1:17" x14ac:dyDescent="0.25">
      <c r="A71" s="9" t="s">
        <v>48</v>
      </c>
      <c r="B71" s="6">
        <f>[1]OCTOBER!B137</f>
        <v>333.42111436950148</v>
      </c>
      <c r="C71" s="6">
        <f>[1]OCTOBER!C137</f>
        <v>380.50357771260997</v>
      </c>
      <c r="D71" s="6">
        <f>[1]OCTOBER!D137</f>
        <v>396.57425219941348</v>
      </c>
      <c r="E71" s="6">
        <f>[1]OCTOBER!E137</f>
        <v>378.91214076246331</v>
      </c>
      <c r="F71" s="6">
        <f>[1]OCTOBER!F137</f>
        <v>368.76762463343107</v>
      </c>
      <c r="G71" s="6"/>
      <c r="H71" s="6"/>
      <c r="I71" s="6"/>
      <c r="J71" s="6"/>
      <c r="K71" s="6"/>
      <c r="L71" s="6"/>
      <c r="M71" s="6">
        <f t="shared" si="30"/>
        <v>371.63574193548391</v>
      </c>
      <c r="N71" s="6">
        <f t="shared" si="31"/>
        <v>396.57425219941348</v>
      </c>
      <c r="O71" s="6">
        <f t="shared" si="32"/>
        <v>333.42111436950148</v>
      </c>
      <c r="P71" s="6">
        <f t="shared" si="33"/>
        <v>23.569565345528456</v>
      </c>
      <c r="Q71" s="6">
        <f t="shared" si="34"/>
        <v>10.54063006254499</v>
      </c>
    </row>
    <row r="72" spans="1:17" x14ac:dyDescent="0.25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.75" x14ac:dyDescent="0.25">
      <c r="A73" s="2" t="s">
        <v>23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10" t="s">
        <v>41</v>
      </c>
      <c r="B74" s="4">
        <v>2008</v>
      </c>
      <c r="C74" s="4">
        <v>2009</v>
      </c>
      <c r="D74" s="4">
        <v>2010</v>
      </c>
      <c r="E74" s="4">
        <v>2011</v>
      </c>
      <c r="F74" s="4">
        <v>2012</v>
      </c>
      <c r="G74" s="4"/>
      <c r="H74" s="4"/>
      <c r="I74" s="4"/>
      <c r="J74" s="4"/>
      <c r="K74" s="4"/>
      <c r="L74" s="4"/>
      <c r="M74" s="5" t="s">
        <v>12</v>
      </c>
      <c r="N74" s="5" t="s">
        <v>13</v>
      </c>
      <c r="O74" s="5" t="s">
        <v>14</v>
      </c>
      <c r="P74" s="5" t="s">
        <v>15</v>
      </c>
      <c r="Q74" s="5" t="s">
        <v>16</v>
      </c>
    </row>
    <row r="75" spans="1:17" x14ac:dyDescent="0.25">
      <c r="A75" s="9" t="s">
        <v>42</v>
      </c>
      <c r="B75" s="6">
        <f>[1]APRIL!O136</f>
        <v>887.2</v>
      </c>
      <c r="C75" s="6">
        <f>[1]APRIL!P136</f>
        <v>864.26333333333343</v>
      </c>
      <c r="D75" s="6">
        <f>[1]APRIL!Q136</f>
        <v>819.66333333333341</v>
      </c>
      <c r="E75" s="6">
        <f>[1]APRIL!R136</f>
        <v>783.38333333333321</v>
      </c>
      <c r="F75" s="6">
        <f>[1]APRIL!S136</f>
        <v>867.1966666666666</v>
      </c>
      <c r="G75" s="6"/>
      <c r="H75" s="6"/>
      <c r="I75" s="6"/>
      <c r="J75" s="6"/>
      <c r="K75" s="6"/>
      <c r="L75" s="6"/>
      <c r="M75" s="6">
        <f t="shared" ref="M75:M81" si="35">AVERAGE(B75:F75)</f>
        <v>844.34133333333341</v>
      </c>
      <c r="N75" s="6">
        <f>MAX(B75:F75)</f>
        <v>887.2</v>
      </c>
      <c r="O75" s="6">
        <f>MIN(B75:F75)</f>
        <v>783.38333333333321</v>
      </c>
      <c r="P75" s="6">
        <f>STDEV(B75:F75)</f>
        <v>42.074336305586087</v>
      </c>
      <c r="Q75" s="6">
        <f>P75/SQRT(5)</f>
        <v>18.816215217495571</v>
      </c>
    </row>
    <row r="76" spans="1:17" x14ac:dyDescent="0.25">
      <c r="A76" s="9" t="s">
        <v>43</v>
      </c>
      <c r="B76" s="6">
        <f>[1]MAY!O137</f>
        <v>929.58064516129036</v>
      </c>
      <c r="C76" s="6">
        <f>[1]MAY!P137</f>
        <v>888.28064516128995</v>
      </c>
      <c r="D76" s="6">
        <f>[1]MAY!Q137</f>
        <v>929.4580645161293</v>
      </c>
      <c r="E76" s="6">
        <f>[1]MAY!R137</f>
        <v>872.11290322580635</v>
      </c>
      <c r="F76" s="6">
        <f>[1]MAY!S137</f>
        <v>881.44999999999993</v>
      </c>
      <c r="G76" s="6"/>
      <c r="H76" s="6"/>
      <c r="I76" s="6"/>
      <c r="J76" s="6"/>
      <c r="K76" s="6"/>
      <c r="L76" s="6"/>
      <c r="M76" s="6">
        <f t="shared" si="35"/>
        <v>900.17645161290329</v>
      </c>
      <c r="N76" s="6">
        <f t="shared" ref="N76:N81" si="36">MAX(B76:F76)</f>
        <v>929.58064516129036</v>
      </c>
      <c r="O76" s="6">
        <f t="shared" ref="O76:O81" si="37">MIN(B76:F76)</f>
        <v>872.11290322580635</v>
      </c>
      <c r="P76" s="6">
        <f t="shared" ref="P76:P81" si="38">STDEV(B76:F76)</f>
        <v>27.394216550510109</v>
      </c>
      <c r="Q76" s="6">
        <f t="shared" ref="Q76:Q81" si="39">P76/SQRT(5)</f>
        <v>12.251066079458081</v>
      </c>
    </row>
    <row r="77" spans="1:17" x14ac:dyDescent="0.25">
      <c r="A77" s="9" t="s">
        <v>44</v>
      </c>
      <c r="B77" s="6">
        <f>[1]JUNE!O136</f>
        <v>948.5</v>
      </c>
      <c r="C77" s="6">
        <f>[1]JUNE!P136</f>
        <v>906.29333333333329</v>
      </c>
      <c r="D77" s="6">
        <f>[1]JUNE!Q136</f>
        <v>917.58000000000015</v>
      </c>
      <c r="E77" s="6">
        <f>[1]JUNE!R136</f>
        <v>910.15666666666687</v>
      </c>
      <c r="F77" s="6">
        <f>[1]JUNE!S136</f>
        <v>889.85666666666657</v>
      </c>
      <c r="G77" s="6"/>
      <c r="H77" s="6"/>
      <c r="I77" s="6"/>
      <c r="J77" s="6"/>
      <c r="K77" s="6"/>
      <c r="L77" s="6"/>
      <c r="M77" s="6">
        <f t="shared" si="35"/>
        <v>914.47733333333349</v>
      </c>
      <c r="N77" s="6">
        <f t="shared" si="36"/>
        <v>948.5</v>
      </c>
      <c r="O77" s="6">
        <f t="shared" si="37"/>
        <v>889.85666666666657</v>
      </c>
      <c r="P77" s="6">
        <f t="shared" si="38"/>
        <v>21.558012611968174</v>
      </c>
      <c r="Q77" s="6">
        <f t="shared" si="39"/>
        <v>9.6410363320317263</v>
      </c>
    </row>
    <row r="78" spans="1:17" x14ac:dyDescent="0.25">
      <c r="A78" s="9" t="s">
        <v>45</v>
      </c>
      <c r="B78" s="6">
        <f>[1]JULY!O137</f>
        <v>911.07419354838703</v>
      </c>
      <c r="C78" s="6">
        <f>[1]JULY!P137</f>
        <v>905.69677419354844</v>
      </c>
      <c r="D78" s="6">
        <f>[1]JULY!Q137</f>
        <v>869.75806451612902</v>
      </c>
      <c r="E78" s="6">
        <f>[1]JULY!R137</f>
        <v>881.09999999999991</v>
      </c>
      <c r="F78" s="6">
        <f>[1]JULY!S137</f>
        <v>865.80645161290329</v>
      </c>
      <c r="G78" s="6"/>
      <c r="H78" s="6"/>
      <c r="I78" s="6"/>
      <c r="J78" s="6"/>
      <c r="K78" s="6"/>
      <c r="L78" s="6"/>
      <c r="M78" s="6">
        <f t="shared" si="35"/>
        <v>886.68709677419361</v>
      </c>
      <c r="N78" s="6">
        <f t="shared" si="36"/>
        <v>911.07419354838703</v>
      </c>
      <c r="O78" s="6">
        <f t="shared" si="37"/>
        <v>865.80645161290329</v>
      </c>
      <c r="P78" s="6">
        <f t="shared" si="38"/>
        <v>20.675513600466601</v>
      </c>
      <c r="Q78" s="6">
        <f t="shared" si="39"/>
        <v>9.2463707760729488</v>
      </c>
    </row>
    <row r="79" spans="1:17" x14ac:dyDescent="0.25">
      <c r="A79" s="9" t="s">
        <v>46</v>
      </c>
      <c r="B79" s="6">
        <f>[1]AUGUST!O137</f>
        <v>861.19999999999993</v>
      </c>
      <c r="C79" s="6">
        <f>[1]AUGUST!P137</f>
        <v>833.2838709677419</v>
      </c>
      <c r="D79" s="6">
        <f>[1]AUGUST!Q137</f>
        <v>835.03870967741943</v>
      </c>
      <c r="E79" s="6">
        <f>[1]AUGUST!R137</f>
        <v>831.55172413793116</v>
      </c>
      <c r="F79" s="6">
        <f>[1]AUGUST!S137</f>
        <v>810.84193548387088</v>
      </c>
      <c r="G79" s="6"/>
      <c r="H79" s="6"/>
      <c r="I79" s="6"/>
      <c r="J79" s="6"/>
      <c r="K79" s="6"/>
      <c r="L79" s="6"/>
      <c r="M79" s="6">
        <f t="shared" si="35"/>
        <v>834.38324805339266</v>
      </c>
      <c r="N79" s="6">
        <f t="shared" si="36"/>
        <v>861.19999999999993</v>
      </c>
      <c r="O79" s="6">
        <f t="shared" si="37"/>
        <v>810.84193548387088</v>
      </c>
      <c r="P79" s="6">
        <f t="shared" si="38"/>
        <v>17.909406537226776</v>
      </c>
      <c r="Q79" s="6">
        <f t="shared" si="39"/>
        <v>8.0093300907836369</v>
      </c>
    </row>
    <row r="80" spans="1:17" x14ac:dyDescent="0.25">
      <c r="A80" s="9" t="s">
        <v>47</v>
      </c>
      <c r="B80" s="6">
        <f>[1]SEPTEMBER!O136</f>
        <v>806.26666666666665</v>
      </c>
      <c r="C80" s="6">
        <f>[1]SEPTEMBER!P136</f>
        <v>744.42000000000019</v>
      </c>
      <c r="D80" s="6">
        <f>[1]SEPTEMBER!Q136</f>
        <v>732.74666666666667</v>
      </c>
      <c r="E80" s="6">
        <f>[1]SEPTEMBER!R136</f>
        <v>767.27666666666664</v>
      </c>
      <c r="F80" s="6">
        <f>[1]SEPTEMBER!S136</f>
        <v>686.74</v>
      </c>
      <c r="G80" s="6"/>
      <c r="H80" s="6"/>
      <c r="I80" s="6"/>
      <c r="J80" s="6"/>
      <c r="K80" s="6"/>
      <c r="L80" s="6"/>
      <c r="M80" s="6">
        <f t="shared" si="35"/>
        <v>747.49</v>
      </c>
      <c r="N80" s="6">
        <f t="shared" si="36"/>
        <v>806.26666666666665</v>
      </c>
      <c r="O80" s="6">
        <f t="shared" si="37"/>
        <v>686.74</v>
      </c>
      <c r="P80" s="6">
        <f t="shared" si="38"/>
        <v>44.055538811822501</v>
      </c>
      <c r="Q80" s="6">
        <f>P80/SQRT(5)</f>
        <v>19.702235913723083</v>
      </c>
    </row>
    <row r="81" spans="1:17" x14ac:dyDescent="0.25">
      <c r="A81" s="9" t="s">
        <v>48</v>
      </c>
      <c r="B81" s="6">
        <f>[1]OCTOBER!O137</f>
        <v>676.61290322580646</v>
      </c>
      <c r="C81" s="6">
        <f>[1]OCTOBER!P137</f>
        <v>640.02903225806472</v>
      </c>
      <c r="D81" s="6">
        <f>[1]OCTOBER!Q137</f>
        <v>638.00000000000011</v>
      </c>
      <c r="E81" s="6">
        <f>[1]OCTOBER!R137</f>
        <v>613.90645161290308</v>
      </c>
      <c r="F81" s="6">
        <f>[1]OCTOBER!S137</f>
        <v>609.0935483870968</v>
      </c>
      <c r="G81" s="6"/>
      <c r="H81" s="6"/>
      <c r="I81" s="6"/>
      <c r="J81" s="6"/>
      <c r="K81" s="6"/>
      <c r="L81" s="6"/>
      <c r="M81" s="6">
        <f t="shared" si="35"/>
        <v>635.52838709677428</v>
      </c>
      <c r="N81" s="6">
        <f t="shared" si="36"/>
        <v>676.61290322580646</v>
      </c>
      <c r="O81" s="6">
        <f t="shared" si="37"/>
        <v>609.0935483870968</v>
      </c>
      <c r="P81" s="6">
        <f t="shared" si="38"/>
        <v>26.835661601883864</v>
      </c>
      <c r="Q81" s="6">
        <f t="shared" si="39"/>
        <v>12.001272712598643</v>
      </c>
    </row>
    <row r="82" spans="1:17" x14ac:dyDescent="0.25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.75" x14ac:dyDescent="0.25">
      <c r="A83" s="2" t="s">
        <v>24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10" t="s">
        <v>41</v>
      </c>
      <c r="B84" s="4">
        <v>2008</v>
      </c>
      <c r="C84" s="4">
        <v>2009</v>
      </c>
      <c r="D84" s="4">
        <v>2010</v>
      </c>
      <c r="E84" s="4">
        <v>2011</v>
      </c>
      <c r="F84" s="4">
        <v>2012</v>
      </c>
      <c r="G84" s="4"/>
      <c r="H84" s="4"/>
      <c r="I84" s="4"/>
      <c r="J84" s="4"/>
      <c r="K84" s="4"/>
      <c r="L84" s="4"/>
      <c r="M84" s="5" t="s">
        <v>12</v>
      </c>
      <c r="N84" s="5" t="s">
        <v>13</v>
      </c>
      <c r="O84" s="5" t="s">
        <v>14</v>
      </c>
      <c r="P84" s="5" t="s">
        <v>15</v>
      </c>
      <c r="Q84" s="5" t="s">
        <v>16</v>
      </c>
    </row>
    <row r="85" spans="1:17" x14ac:dyDescent="0.25">
      <c r="A85" s="9" t="s">
        <v>42</v>
      </c>
      <c r="B85" s="6">
        <f>[1]APRIL!AC136</f>
        <v>113.03333333333333</v>
      </c>
      <c r="C85" s="6">
        <f>[1]APRIL!AD136</f>
        <v>68.486666666666665</v>
      </c>
      <c r="D85" s="6">
        <f>[1]APRIL!AE136</f>
        <v>114.20666666666666</v>
      </c>
      <c r="E85" s="6">
        <f>[1]APRIL!AF136</f>
        <v>55.613333333333323</v>
      </c>
      <c r="F85" s="6">
        <f>[1]APRIL!AG136</f>
        <v>64.330000000000013</v>
      </c>
      <c r="G85" s="6"/>
      <c r="H85" s="6"/>
      <c r="I85" s="6"/>
      <c r="J85" s="6"/>
      <c r="K85" s="6"/>
      <c r="L85" s="6"/>
      <c r="M85" s="6">
        <f t="shared" ref="M85:M91" si="40">AVERAGE(B85:F85)</f>
        <v>83.133999999999986</v>
      </c>
      <c r="N85" s="6">
        <f>MAX(B85:F85)</f>
        <v>114.20666666666666</v>
      </c>
      <c r="O85" s="6">
        <f>MIN(B85:F85)</f>
        <v>55.613333333333323</v>
      </c>
      <c r="P85" s="6">
        <f>STDEV(B85:F85)</f>
        <v>28.217913774369972</v>
      </c>
      <c r="Q85" s="6">
        <f>P85/SQRT(5)</f>
        <v>12.619434676543783</v>
      </c>
    </row>
    <row r="86" spans="1:17" x14ac:dyDescent="0.25">
      <c r="A86" s="9" t="s">
        <v>43</v>
      </c>
      <c r="B86" s="6">
        <f>[1]MAY!AC137</f>
        <v>168.67741935483872</v>
      </c>
      <c r="C86" s="6">
        <f>[1]MAY!AD137</f>
        <v>323.37741935483865</v>
      </c>
      <c r="D86" s="6">
        <f>[1]MAY!AE137</f>
        <v>309.33225806451611</v>
      </c>
      <c r="E86" s="6">
        <f>[1]MAY!AF137</f>
        <v>175.54838709677418</v>
      </c>
      <c r="F86" s="6">
        <f>[1]MAY!AG137</f>
        <v>152.69374999999997</v>
      </c>
      <c r="G86" s="6"/>
      <c r="H86" s="6"/>
      <c r="I86" s="6"/>
      <c r="J86" s="6"/>
      <c r="K86" s="6"/>
      <c r="L86" s="6"/>
      <c r="M86" s="6">
        <f t="shared" si="40"/>
        <v>225.9258467741935</v>
      </c>
      <c r="N86" s="6">
        <f t="shared" ref="N86:N91" si="41">MAX(B86:F86)</f>
        <v>323.37741935483865</v>
      </c>
      <c r="O86" s="6">
        <f t="shared" ref="O86:O91" si="42">MIN(B86:F86)</f>
        <v>152.69374999999997</v>
      </c>
      <c r="P86" s="6">
        <f t="shared" ref="P86:P91" si="43">STDEV(B86:F86)</f>
        <v>83.113851622721739</v>
      </c>
      <c r="Q86" s="6">
        <f t="shared" ref="Q86:Q91" si="44">P86/SQRT(5)</f>
        <v>37.169644420047398</v>
      </c>
    </row>
    <row r="87" spans="1:17" x14ac:dyDescent="0.25">
      <c r="A87" s="9" t="s">
        <v>44</v>
      </c>
      <c r="B87" s="6">
        <f>[1]JUNE!AC136</f>
        <v>299.89999999999998</v>
      </c>
      <c r="C87" s="6">
        <f>[1]JUNE!AD136</f>
        <v>302.20333333333321</v>
      </c>
      <c r="D87" s="6">
        <f>[1]JUNE!AE136</f>
        <v>337.58333333333331</v>
      </c>
      <c r="E87" s="6">
        <f>[1]JUNE!AF136</f>
        <v>216.00333333333336</v>
      </c>
      <c r="F87" s="6">
        <f>[1]JUNE!AG136</f>
        <v>151.03333333333336</v>
      </c>
      <c r="G87" s="6"/>
      <c r="H87" s="6"/>
      <c r="I87" s="6"/>
      <c r="J87" s="6"/>
      <c r="K87" s="6"/>
      <c r="L87" s="6"/>
      <c r="M87" s="6">
        <f t="shared" si="40"/>
        <v>261.34466666666663</v>
      </c>
      <c r="N87" s="6">
        <f t="shared" si="41"/>
        <v>337.58333333333331</v>
      </c>
      <c r="O87" s="6">
        <f t="shared" si="42"/>
        <v>151.03333333333336</v>
      </c>
      <c r="P87" s="6">
        <f t="shared" si="43"/>
        <v>76.145757326911522</v>
      </c>
      <c r="Q87" s="6">
        <f t="shared" si="44"/>
        <v>34.053417916235368</v>
      </c>
    </row>
    <row r="88" spans="1:17" x14ac:dyDescent="0.25">
      <c r="A88" s="9" t="s">
        <v>45</v>
      </c>
      <c r="B88" s="6">
        <f>[1]JULY!AC137</f>
        <v>279.70967741935482</v>
      </c>
      <c r="C88" s="6">
        <f>[1]JULY!AD137</f>
        <v>322.48387096774184</v>
      </c>
      <c r="D88" s="6">
        <f>[1]JULY!AE137</f>
        <v>336.56774193548387</v>
      </c>
      <c r="E88" s="6">
        <f>[1]JULY!AF137</f>
        <v>169.96896551724137</v>
      </c>
      <c r="F88" s="6">
        <f>[1]JULY!AG137</f>
        <v>131.58709677419355</v>
      </c>
      <c r="G88" s="6"/>
      <c r="H88" s="6"/>
      <c r="I88" s="6"/>
      <c r="J88" s="6"/>
      <c r="K88" s="6"/>
      <c r="L88" s="6"/>
      <c r="M88" s="6">
        <f t="shared" si="40"/>
        <v>248.06347052280307</v>
      </c>
      <c r="N88" s="6">
        <f t="shared" si="41"/>
        <v>336.56774193548387</v>
      </c>
      <c r="O88" s="6">
        <f t="shared" si="42"/>
        <v>131.58709677419355</v>
      </c>
      <c r="P88" s="6">
        <f t="shared" si="43"/>
        <v>92.24746856323948</v>
      </c>
      <c r="Q88" s="6">
        <f t="shared" si="44"/>
        <v>41.254322091935663</v>
      </c>
    </row>
    <row r="89" spans="1:17" x14ac:dyDescent="0.25">
      <c r="A89" s="9" t="s">
        <v>46</v>
      </c>
      <c r="B89" s="6">
        <f>[1]AUGUST!AC137</f>
        <v>169.38709677419354</v>
      </c>
      <c r="C89" s="6">
        <f>[1]AUGUST!AD137</f>
        <v>147.08709677419353</v>
      </c>
      <c r="D89" s="6">
        <f>[1]AUGUST!AE137</f>
        <v>157.72258064516129</v>
      </c>
      <c r="E89" s="6">
        <f>[1]AUGUST!AF137</f>
        <v>94.120689655172427</v>
      </c>
      <c r="F89" s="6">
        <f>[1]AUGUST!AG137</f>
        <v>73.183870967741925</v>
      </c>
      <c r="G89" s="6"/>
      <c r="H89" s="6"/>
      <c r="I89" s="6"/>
      <c r="J89" s="6"/>
      <c r="K89" s="6"/>
      <c r="L89" s="6"/>
      <c r="M89" s="6">
        <f t="shared" si="40"/>
        <v>128.30026696329253</v>
      </c>
      <c r="N89" s="6">
        <f t="shared" si="41"/>
        <v>169.38709677419354</v>
      </c>
      <c r="O89" s="6">
        <f t="shared" si="42"/>
        <v>73.183870967741925</v>
      </c>
      <c r="P89" s="6">
        <f t="shared" si="43"/>
        <v>42.168725713341509</v>
      </c>
      <c r="Q89" s="6">
        <f t="shared" si="44"/>
        <v>18.858427443914984</v>
      </c>
    </row>
    <row r="90" spans="1:17" x14ac:dyDescent="0.25">
      <c r="A90" s="9" t="s">
        <v>47</v>
      </c>
      <c r="B90" s="6">
        <f>[1]SEPTEMBER!AC136</f>
        <v>73.033333333333331</v>
      </c>
      <c r="C90" s="6">
        <f>[1]SEPTEMBER!AD136</f>
        <v>83.330000000000013</v>
      </c>
      <c r="D90" s="6">
        <f>[1]SEPTEMBER!AE136</f>
        <v>91.55</v>
      </c>
      <c r="E90" s="6">
        <f>[1]SEPTEMBER!AF136</f>
        <v>22.27333333333333</v>
      </c>
      <c r="F90" s="6">
        <f>[1]SEPTEMBER!AG136</f>
        <v>25.016666666666669</v>
      </c>
      <c r="G90" s="6"/>
      <c r="H90" s="6"/>
      <c r="I90" s="6"/>
      <c r="J90" s="6"/>
      <c r="K90" s="6"/>
      <c r="L90" s="6"/>
      <c r="M90" s="6">
        <f t="shared" si="40"/>
        <v>59.040666666666667</v>
      </c>
      <c r="N90" s="6">
        <f t="shared" si="41"/>
        <v>91.55</v>
      </c>
      <c r="O90" s="6">
        <f t="shared" si="42"/>
        <v>22.27333333333333</v>
      </c>
      <c r="P90" s="6">
        <f t="shared" si="43"/>
        <v>32.985195787066544</v>
      </c>
      <c r="Q90" s="6">
        <f>P90/SQRT(5)</f>
        <v>14.751428006204094</v>
      </c>
    </row>
    <row r="91" spans="1:17" x14ac:dyDescent="0.25">
      <c r="A91" s="9" t="s">
        <v>48</v>
      </c>
      <c r="B91" s="6">
        <f>[1]OCTOBER!AC137</f>
        <v>18.193548387096776</v>
      </c>
      <c r="C91" s="6">
        <f>[1]OCTOBER!AD137</f>
        <v>57.554838709677433</v>
      </c>
      <c r="D91" s="6">
        <f>[1]OCTOBER!AE137</f>
        <v>52.087096774193533</v>
      </c>
      <c r="E91" s="6">
        <f>[1]OCTOBER!AF137</f>
        <v>23.631034482758622</v>
      </c>
      <c r="F91" s="6">
        <f>[1]OCTOBER!AG137</f>
        <v>8.5774193548387103</v>
      </c>
      <c r="G91" s="6"/>
      <c r="H91" s="6"/>
      <c r="I91" s="6"/>
      <c r="J91" s="6"/>
      <c r="K91" s="6"/>
      <c r="L91" s="6"/>
      <c r="M91" s="6">
        <f t="shared" si="40"/>
        <v>32.008787541713012</v>
      </c>
      <c r="N91" s="6">
        <f t="shared" si="41"/>
        <v>57.554838709677433</v>
      </c>
      <c r="O91" s="6">
        <f t="shared" si="42"/>
        <v>8.5774193548387103</v>
      </c>
      <c r="P91" s="6">
        <f t="shared" si="43"/>
        <v>21.597545151222018</v>
      </c>
      <c r="Q91" s="6">
        <f t="shared" si="44"/>
        <v>9.6587158210506807</v>
      </c>
    </row>
    <row r="92" spans="1:17" x14ac:dyDescent="0.25">
      <c r="A92" s="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5.75" x14ac:dyDescent="0.25">
      <c r="A94" s="2" t="s">
        <v>25</v>
      </c>
    </row>
    <row r="95" spans="1:17" x14ac:dyDescent="0.25">
      <c r="A95" s="10" t="s">
        <v>41</v>
      </c>
      <c r="B95" s="4">
        <v>2008</v>
      </c>
      <c r="C95" s="4">
        <v>2009</v>
      </c>
      <c r="D95" s="4">
        <v>2010</v>
      </c>
      <c r="E95" s="4">
        <v>2011</v>
      </c>
      <c r="F95" s="4">
        <v>2012</v>
      </c>
      <c r="G95" s="4">
        <v>2013</v>
      </c>
      <c r="H95" s="4">
        <v>2014</v>
      </c>
      <c r="I95" s="4">
        <v>2015</v>
      </c>
      <c r="J95" s="4">
        <v>2016</v>
      </c>
      <c r="K95" s="4">
        <v>2017</v>
      </c>
      <c r="L95" s="4">
        <v>2018</v>
      </c>
      <c r="M95" s="5" t="s">
        <v>12</v>
      </c>
      <c r="N95" s="5" t="s">
        <v>13</v>
      </c>
      <c r="O95" s="5" t="s">
        <v>14</v>
      </c>
      <c r="P95" s="5" t="s">
        <v>15</v>
      </c>
      <c r="Q95" s="5" t="s">
        <v>16</v>
      </c>
    </row>
    <row r="96" spans="1:17" x14ac:dyDescent="0.25">
      <c r="A96" s="9" t="s">
        <v>42</v>
      </c>
      <c r="B96" s="6">
        <f>April!B411</f>
        <v>5.1079809514438868</v>
      </c>
      <c r="C96" s="6">
        <f>April!C411</f>
        <v>5.1694777448084919</v>
      </c>
      <c r="D96" s="6">
        <f>April!D411</f>
        <v>5.0952297222553442</v>
      </c>
      <c r="E96" s="6">
        <f>April!E411</f>
        <v>5.4351658852648388</v>
      </c>
      <c r="F96" s="6">
        <f>April!F411</f>
        <v>4.8854016418006916</v>
      </c>
      <c r="G96" s="6">
        <f>April!G411</f>
        <v>4.8649046320346789</v>
      </c>
      <c r="H96" s="6">
        <f>April!H411</f>
        <v>5.3499812849421104</v>
      </c>
      <c r="I96" s="6">
        <f>April!I411</f>
        <v>4.4212647002058514</v>
      </c>
      <c r="J96" s="6">
        <f>April!J411</f>
        <v>4.7041771754774455</v>
      </c>
      <c r="K96" s="6">
        <f>April!K411</f>
        <v>4.9955641208403021</v>
      </c>
      <c r="L96" s="6">
        <f>April!L411</f>
        <v>5.298632801530089</v>
      </c>
      <c r="M96" s="6">
        <f>AVERAGE(B96:L96)</f>
        <v>5.029798241873066</v>
      </c>
      <c r="N96" s="6">
        <f>MAX(B96:L96)</f>
        <v>5.4351658852648388</v>
      </c>
      <c r="O96" s="6">
        <f>MIN(B96:L96)</f>
        <v>4.4212647002058514</v>
      </c>
      <c r="P96" s="6">
        <f>STDEV(B96:L96)</f>
        <v>0.2990937498545605</v>
      </c>
      <c r="Q96" s="6">
        <f>P96/SQRT(11)</f>
        <v>9.0180158673453831E-2</v>
      </c>
    </row>
    <row r="97" spans="1:17" x14ac:dyDescent="0.25">
      <c r="A97" s="9" t="s">
        <v>43</v>
      </c>
      <c r="B97" s="6">
        <f>May!B413</f>
        <v>5.0780189804344662</v>
      </c>
      <c r="C97" s="6">
        <f>May!C413</f>
        <v>6.1603112849374151</v>
      </c>
      <c r="D97" s="6">
        <f>May!D413</f>
        <v>6.0799141715298335</v>
      </c>
      <c r="E97" s="6">
        <f>May!E413</f>
        <v>5.5020061785688332</v>
      </c>
      <c r="F97" s="6">
        <f>May!F413</f>
        <v>6.0489647091339416</v>
      </c>
      <c r="G97" s="6">
        <f>May!G413</f>
        <v>5.589590544842074</v>
      </c>
      <c r="H97" s="6">
        <f>May!H413</f>
        <v>5.4171491770460722</v>
      </c>
      <c r="I97" s="6">
        <f>May!I413</f>
        <v>5.9292165100614582</v>
      </c>
      <c r="J97" s="6">
        <f>May!J413</f>
        <v>5.4000288622251524</v>
      </c>
      <c r="K97" s="6">
        <f>May!K413</f>
        <v>6.7549138628574825</v>
      </c>
      <c r="L97" s="6">
        <f>May!L413</f>
        <v>4.8715154207459541</v>
      </c>
      <c r="M97" s="6">
        <f t="shared" ref="M97:M102" si="45">AVERAGE(B97:L97)</f>
        <v>5.711966336580244</v>
      </c>
      <c r="N97" s="6">
        <f t="shared" ref="N97:N102" si="46">MAX(B97:L97)</f>
        <v>6.7549138628574825</v>
      </c>
      <c r="O97" s="6">
        <f t="shared" ref="O97:O102" si="47">MIN(B97:L97)</f>
        <v>4.8715154207459541</v>
      </c>
      <c r="P97" s="6">
        <f t="shared" ref="P97:P102" si="48">STDEV(B97:L97)</f>
        <v>0.54188856101787419</v>
      </c>
      <c r="Q97" s="6">
        <f t="shared" ref="Q97:Q102" si="49">P97/SQRT(11)</f>
        <v>0.16338554864380875</v>
      </c>
    </row>
    <row r="98" spans="1:17" x14ac:dyDescent="0.25">
      <c r="A98" s="9" t="s">
        <v>44</v>
      </c>
      <c r="B98" s="6">
        <f>June!B412</f>
        <v>5.9947486371179348</v>
      </c>
      <c r="C98" s="6">
        <f>June!C412</f>
        <v>5.9378130943307008</v>
      </c>
      <c r="D98" s="6">
        <f>June!D412</f>
        <v>5.5793957111868782</v>
      </c>
      <c r="E98" s="6">
        <f>June!E412</f>
        <v>4.403748751944927</v>
      </c>
      <c r="F98" s="6">
        <f>June!F412</f>
        <v>5.5458508783440994</v>
      </c>
      <c r="G98" s="6">
        <f>June!G412</f>
        <v>5.3013661804882659</v>
      </c>
      <c r="H98" s="6">
        <f>June!H412</f>
        <v>5.8005859129452872</v>
      </c>
      <c r="I98" s="6">
        <f>June!I412</f>
        <v>7.4339211437935395</v>
      </c>
      <c r="J98" s="6">
        <f>June!J412</f>
        <v>5.7930608081432444</v>
      </c>
      <c r="K98" s="6">
        <f>June!K412</f>
        <v>6.2299016225106154</v>
      </c>
      <c r="L98" s="6">
        <f>June!L412</f>
        <v>5.2118032063410968</v>
      </c>
      <c r="M98" s="6">
        <f t="shared" si="45"/>
        <v>5.7483814497405996</v>
      </c>
      <c r="N98" s="6">
        <f t="shared" si="46"/>
        <v>7.4339211437935395</v>
      </c>
      <c r="O98" s="6">
        <f t="shared" si="47"/>
        <v>4.403748751944927</v>
      </c>
      <c r="P98" s="6">
        <f t="shared" si="48"/>
        <v>0.74428215036013179</v>
      </c>
      <c r="Q98" s="6">
        <f t="shared" si="49"/>
        <v>0.22440951190031258</v>
      </c>
    </row>
    <row r="99" spans="1:17" x14ac:dyDescent="0.25">
      <c r="A99" s="9" t="s">
        <v>45</v>
      </c>
      <c r="B99" s="6">
        <f>July!B413</f>
        <v>5.8626171973087251</v>
      </c>
      <c r="C99" s="6">
        <f>July!C413</f>
        <v>5.8302655526211948</v>
      </c>
      <c r="D99" s="6">
        <f>July!D413</f>
        <v>6.2348874732996302</v>
      </c>
      <c r="E99" s="6">
        <f>July!E413</f>
        <v>5.1755405136993167</v>
      </c>
      <c r="F99" s="6">
        <f>July!F413</f>
        <v>6.0646103190503773</v>
      </c>
      <c r="G99" s="6">
        <f>July!G413</f>
        <v>6.0434224952414795</v>
      </c>
      <c r="H99" s="6">
        <f>July!H413</f>
        <v>5.7968227105256274</v>
      </c>
      <c r="I99" s="6">
        <f>July!I413</f>
        <v>5.4511739901716068</v>
      </c>
      <c r="J99" s="6">
        <f>July!J413</f>
        <v>7.4091573174910748</v>
      </c>
      <c r="K99" s="6">
        <f>July!K413</f>
        <v>6.2288113099454359</v>
      </c>
      <c r="L99" s="6">
        <f>July!L413</f>
        <v>4.8178042653923017</v>
      </c>
      <c r="M99" s="6">
        <f t="shared" si="45"/>
        <v>5.9013739222497046</v>
      </c>
      <c r="N99" s="6">
        <f t="shared" si="46"/>
        <v>7.4091573174910748</v>
      </c>
      <c r="O99" s="6">
        <f t="shared" si="47"/>
        <v>4.8178042653923017</v>
      </c>
      <c r="P99" s="6">
        <f t="shared" si="48"/>
        <v>0.66781793729995365</v>
      </c>
      <c r="Q99" s="6">
        <f t="shared" si="49"/>
        <v>0.20135468420845767</v>
      </c>
    </row>
    <row r="100" spans="1:17" x14ac:dyDescent="0.25">
      <c r="A100" s="9" t="s">
        <v>46</v>
      </c>
      <c r="B100" s="6">
        <f>August!B414</f>
        <v>6.1430886341800681</v>
      </c>
      <c r="C100" s="6">
        <f>August!C414</f>
        <v>6.6342570842217148</v>
      </c>
      <c r="D100" s="6">
        <f>August!D414</f>
        <v>6.3282850526555814</v>
      </c>
      <c r="E100" s="6">
        <f>August!E414</f>
        <v>6.0670822295929963</v>
      </c>
      <c r="F100" s="6">
        <f>August!F414</f>
        <v>5.195686036929466</v>
      </c>
      <c r="G100" s="6">
        <f>August!G414</f>
        <v>5.1978383646769579</v>
      </c>
      <c r="H100" s="6">
        <f>August!H414</f>
        <v>5.288375782294171</v>
      </c>
      <c r="I100" s="6">
        <f>August!I414</f>
        <v>5.8739406072185121</v>
      </c>
      <c r="J100" s="6">
        <f>August!J414</f>
        <v>6.3785907784021241</v>
      </c>
      <c r="K100" s="6">
        <f>August!K414</f>
        <v>5.6492909882377811</v>
      </c>
      <c r="L100" s="6">
        <f>August!L414</f>
        <v>6.3095460041484346</v>
      </c>
      <c r="M100" s="6">
        <f t="shared" si="45"/>
        <v>5.9150892329598008</v>
      </c>
      <c r="N100" s="6">
        <f t="shared" si="46"/>
        <v>6.6342570842217148</v>
      </c>
      <c r="O100" s="6">
        <f t="shared" si="47"/>
        <v>5.195686036929466</v>
      </c>
      <c r="P100" s="6">
        <f t="shared" si="48"/>
        <v>0.51288888082148421</v>
      </c>
      <c r="Q100" s="6">
        <f t="shared" si="49"/>
        <v>0.15464181607547006</v>
      </c>
    </row>
    <row r="101" spans="1:17" x14ac:dyDescent="0.25">
      <c r="A101" s="9" t="s">
        <v>47</v>
      </c>
      <c r="B101" s="6">
        <f>September!B412</f>
        <v>5.1835948476993217</v>
      </c>
      <c r="C101" s="6">
        <f>September!C412</f>
        <v>6.1136700787332998</v>
      </c>
      <c r="D101" s="6">
        <f>September!D412</f>
        <v>5.94832686679357</v>
      </c>
      <c r="E101" s="6">
        <f>September!E412</f>
        <v>5.4604813708291857</v>
      </c>
      <c r="F101" s="6">
        <f>September!F412</f>
        <v>5.1010798606840329</v>
      </c>
      <c r="G101" s="6">
        <f>September!G412</f>
        <v>5.2118544473750799</v>
      </c>
      <c r="H101" s="6">
        <f>September!H412</f>
        <v>5.2387709548388797</v>
      </c>
      <c r="I101" s="6">
        <f>September!I412</f>
        <v>5.1637110141693459</v>
      </c>
      <c r="J101" s="6">
        <f>September!J412</f>
        <v>6.2768213532748467</v>
      </c>
      <c r="K101" s="6">
        <f>September!K412</f>
        <v>5.4976086027490538</v>
      </c>
      <c r="L101" s="6">
        <f>September!L412</f>
        <v>6.1133844965504514</v>
      </c>
      <c r="M101" s="6">
        <f t="shared" si="45"/>
        <v>5.5735730812451871</v>
      </c>
      <c r="N101" s="6">
        <f t="shared" si="46"/>
        <v>6.2768213532748467</v>
      </c>
      <c r="O101" s="6">
        <f t="shared" si="47"/>
        <v>5.1010798606840329</v>
      </c>
      <c r="P101" s="6">
        <f t="shared" si="48"/>
        <v>0.44976800839117348</v>
      </c>
      <c r="Q101" s="6">
        <f t="shared" si="49"/>
        <v>0.13561015695808559</v>
      </c>
    </row>
    <row r="102" spans="1:17" x14ac:dyDescent="0.25">
      <c r="A102" s="9" t="s">
        <v>48</v>
      </c>
      <c r="B102" s="6">
        <f>October!B413</f>
        <v>4.8506413305393234</v>
      </c>
      <c r="C102" s="6">
        <f>October!C413</f>
        <v>5.2655040312901065</v>
      </c>
      <c r="D102" s="6">
        <f>October!D413</f>
        <v>4.7598261888675868</v>
      </c>
      <c r="E102" s="6">
        <f>October!E413</f>
        <v>5.3896034452601844</v>
      </c>
      <c r="F102" s="6">
        <f>October!F413</f>
        <v>4.1575391763460834</v>
      </c>
      <c r="G102" s="6">
        <f>October!G413</f>
        <v>4.3451936084751717</v>
      </c>
      <c r="H102" s="6">
        <f>October!H413</f>
        <v>5.2614464943697188</v>
      </c>
      <c r="I102" s="6">
        <f>October!I413</f>
        <v>4.2674519262426545</v>
      </c>
      <c r="J102" s="6">
        <f>October!J413</f>
        <v>4.7963208352606221</v>
      </c>
      <c r="K102" s="6">
        <f>October!K413</f>
        <v>5.2874237735416774</v>
      </c>
      <c r="L102" s="6">
        <f>October!L413</f>
        <v>4.9901193074222387</v>
      </c>
      <c r="M102" s="6">
        <f t="shared" si="45"/>
        <v>4.8519154652377612</v>
      </c>
      <c r="N102" s="6">
        <f t="shared" si="46"/>
        <v>5.3896034452601844</v>
      </c>
      <c r="O102" s="6">
        <f t="shared" si="47"/>
        <v>4.1575391763460834</v>
      </c>
      <c r="P102" s="6">
        <f t="shared" si="48"/>
        <v>0.43917459381008106</v>
      </c>
      <c r="Q102" s="6">
        <f t="shared" si="49"/>
        <v>0.13241612228407074</v>
      </c>
    </row>
    <row r="104" spans="1:17" ht="15.75" x14ac:dyDescent="0.25">
      <c r="A104" s="2" t="s">
        <v>26</v>
      </c>
    </row>
    <row r="105" spans="1:17" x14ac:dyDescent="0.25">
      <c r="A105" s="10" t="s">
        <v>41</v>
      </c>
      <c r="B105" s="4">
        <v>2008</v>
      </c>
      <c r="C105" s="4">
        <v>2009</v>
      </c>
      <c r="D105" s="4">
        <v>2010</v>
      </c>
      <c r="E105" s="4">
        <v>2011</v>
      </c>
      <c r="F105" s="4">
        <v>2012</v>
      </c>
      <c r="G105" s="4">
        <v>2013</v>
      </c>
      <c r="H105" s="4">
        <v>2014</v>
      </c>
      <c r="I105" s="4">
        <v>2015</v>
      </c>
      <c r="J105" s="4">
        <v>2016</v>
      </c>
      <c r="K105" s="4">
        <v>2017</v>
      </c>
      <c r="L105" s="4">
        <v>2018</v>
      </c>
      <c r="M105" s="5" t="s">
        <v>12</v>
      </c>
      <c r="N105" s="5" t="s">
        <v>13</v>
      </c>
      <c r="O105" s="5" t="s">
        <v>14</v>
      </c>
      <c r="P105" s="5" t="s">
        <v>15</v>
      </c>
      <c r="Q105" s="5" t="s">
        <v>16</v>
      </c>
    </row>
    <row r="106" spans="1:17" x14ac:dyDescent="0.25">
      <c r="A106" s="9" t="s">
        <v>42</v>
      </c>
      <c r="B106" s="6">
        <f>April!B412</f>
        <v>11.697276378806501</v>
      </c>
      <c r="C106" s="6">
        <f>April!C412</f>
        <v>11.838104035611446</v>
      </c>
      <c r="D106" s="6">
        <f>April!D412</f>
        <v>11.668076063964739</v>
      </c>
      <c r="E106" s="6">
        <f>April!E412</f>
        <v>12.446529877256481</v>
      </c>
      <c r="F106" s="6">
        <f>April!F412</f>
        <v>11.187569759723583</v>
      </c>
      <c r="G106" s="6">
        <f>April!G412</f>
        <v>11.140631607359415</v>
      </c>
      <c r="H106" s="6">
        <f>April!H412</f>
        <v>12.251457142517433</v>
      </c>
      <c r="I106" s="6">
        <f>April!I412</f>
        <v>10.1246961634714</v>
      </c>
      <c r="J106" s="6">
        <f>April!J412</f>
        <v>10.772565731843351</v>
      </c>
      <c r="K106" s="6">
        <f>April!K412</f>
        <v>11.439841836724291</v>
      </c>
      <c r="L106" s="6">
        <f>April!L412</f>
        <v>12.133869115503904</v>
      </c>
      <c r="M106" s="6">
        <f>AVERAGE(B106:L106)</f>
        <v>11.51823797388932</v>
      </c>
      <c r="N106" s="6">
        <f>MAX(B106:L106)</f>
        <v>12.446529877256481</v>
      </c>
      <c r="O106" s="6">
        <f>MIN(B106:L106)</f>
        <v>10.1246961634714</v>
      </c>
      <c r="P106" s="6">
        <f>STDEV(B106:L106)</f>
        <v>0.68492468716694332</v>
      </c>
      <c r="Q106" s="6">
        <f>P106/SQRT(11)</f>
        <v>0.20651256336220922</v>
      </c>
    </row>
    <row r="107" spans="1:17" x14ac:dyDescent="0.25">
      <c r="A107" s="9" t="s">
        <v>43</v>
      </c>
      <c r="B107" s="6">
        <f>May!B414</f>
        <v>11.628663465194927</v>
      </c>
      <c r="C107" s="6">
        <f>May!C414</f>
        <v>14.10711284250668</v>
      </c>
      <c r="D107" s="6">
        <f>May!D414</f>
        <v>13.92300345280332</v>
      </c>
      <c r="E107" s="6">
        <f>May!E414</f>
        <v>12.599594148922629</v>
      </c>
      <c r="F107" s="6">
        <f>May!F414</f>
        <v>13.852129183916727</v>
      </c>
      <c r="G107" s="6">
        <f>May!G414</f>
        <v>12.800162347688349</v>
      </c>
      <c r="H107" s="6">
        <f>May!H414</f>
        <v>12.405271615435506</v>
      </c>
      <c r="I107" s="6">
        <f>May!I414</f>
        <v>13.57790580804074</v>
      </c>
      <c r="J107" s="6">
        <f>May!J414</f>
        <v>12.366066094495599</v>
      </c>
      <c r="K107" s="6">
        <f>May!K414</f>
        <v>15.468752745943636</v>
      </c>
      <c r="L107" s="6">
        <f>May!L414</f>
        <v>11.155770313508235</v>
      </c>
      <c r="M107" s="6">
        <f t="shared" ref="M107:M112" si="50">AVERAGE(B107:L107)</f>
        <v>13.080402910768759</v>
      </c>
      <c r="N107" s="6">
        <f t="shared" ref="N107:N112" si="51">MAX(B107:L107)</f>
        <v>15.468752745943636</v>
      </c>
      <c r="O107" s="6">
        <f t="shared" ref="O107:O112" si="52">MIN(B107:L107)</f>
        <v>11.155770313508235</v>
      </c>
      <c r="P107" s="6">
        <f t="shared" ref="P107:P112" si="53">STDEV(B107:L107)</f>
        <v>1.2409248047309323</v>
      </c>
      <c r="Q107" s="6">
        <f t="shared" ref="Q107:Q112" si="54">P107/SQRT(11)</f>
        <v>0.37415290639432214</v>
      </c>
    </row>
    <row r="108" spans="1:17" x14ac:dyDescent="0.25">
      <c r="A108" s="9" t="s">
        <v>44</v>
      </c>
      <c r="B108" s="6">
        <f>June!B413</f>
        <v>13.72797437900007</v>
      </c>
      <c r="C108" s="6">
        <f>June!C413</f>
        <v>13.597591986017305</v>
      </c>
      <c r="D108" s="6">
        <f>June!D413</f>
        <v>12.776816178617951</v>
      </c>
      <c r="E108" s="6">
        <f>June!E413</f>
        <v>10.084584641953883</v>
      </c>
      <c r="F108" s="6">
        <f>June!F413</f>
        <v>12.699998511407987</v>
      </c>
      <c r="G108" s="6">
        <f>June!G413</f>
        <v>12.14012855331813</v>
      </c>
      <c r="H108" s="6">
        <f>June!H413</f>
        <v>13.283341740644708</v>
      </c>
      <c r="I108" s="6">
        <f>June!I413</f>
        <v>17.023679419287205</v>
      </c>
      <c r="J108" s="6">
        <f>June!J413</f>
        <v>13.26610925064803</v>
      </c>
      <c r="K108" s="6">
        <f>June!K413</f>
        <v>14.266474715549309</v>
      </c>
      <c r="L108" s="6">
        <f>June!L413</f>
        <v>11.935029342521112</v>
      </c>
      <c r="M108" s="6">
        <f t="shared" si="50"/>
        <v>13.163793519905973</v>
      </c>
      <c r="N108" s="6">
        <f t="shared" si="51"/>
        <v>17.023679419287205</v>
      </c>
      <c r="O108" s="6">
        <f t="shared" si="52"/>
        <v>10.084584641953883</v>
      </c>
      <c r="P108" s="6">
        <f t="shared" si="53"/>
        <v>1.7044061243247033</v>
      </c>
      <c r="Q108" s="6">
        <f t="shared" si="54"/>
        <v>0.51389778225171623</v>
      </c>
    </row>
    <row r="109" spans="1:17" x14ac:dyDescent="0.25">
      <c r="A109" s="9" t="s">
        <v>45</v>
      </c>
      <c r="B109" s="6">
        <f>July!B414</f>
        <v>13.425393381836981</v>
      </c>
      <c r="C109" s="6">
        <f>July!C414</f>
        <v>13.351308115502537</v>
      </c>
      <c r="D109" s="6">
        <f>July!D414</f>
        <v>14.277892313856153</v>
      </c>
      <c r="E109" s="6">
        <f>July!E414</f>
        <v>11.851987776371436</v>
      </c>
      <c r="F109" s="6">
        <f>July!F414</f>
        <v>13.887957630625364</v>
      </c>
      <c r="G109" s="6">
        <f>July!G414</f>
        <v>13.839437514102988</v>
      </c>
      <c r="H109" s="6">
        <f>July!H414</f>
        <v>13.274724007103687</v>
      </c>
      <c r="I109" s="6">
        <f>July!I414</f>
        <v>12.483188437492979</v>
      </c>
      <c r="J109" s="6">
        <f>July!J414</f>
        <v>16.966970257054562</v>
      </c>
      <c r="K109" s="6">
        <f>July!K414</f>
        <v>14.263977899775048</v>
      </c>
      <c r="L109" s="6">
        <f>July!L414</f>
        <v>11.032771767748372</v>
      </c>
      <c r="M109" s="6">
        <f t="shared" si="50"/>
        <v>13.514146281951831</v>
      </c>
      <c r="N109" s="6">
        <f t="shared" si="51"/>
        <v>16.966970257054562</v>
      </c>
      <c r="O109" s="6">
        <f t="shared" si="52"/>
        <v>11.032771767748372</v>
      </c>
      <c r="P109" s="6">
        <f t="shared" si="53"/>
        <v>1.5293030764168192</v>
      </c>
      <c r="Q109" s="6">
        <f t="shared" si="54"/>
        <v>0.46110222683734553</v>
      </c>
    </row>
    <row r="110" spans="1:17" x14ac:dyDescent="0.25">
      <c r="A110" s="9" t="s">
        <v>46</v>
      </c>
      <c r="B110" s="6">
        <f>August!B415</f>
        <v>14.067672972272357</v>
      </c>
      <c r="C110" s="6">
        <f>August!C415</f>
        <v>15.192448722867727</v>
      </c>
      <c r="D110" s="6">
        <f>August!D415</f>
        <v>14.491772770581282</v>
      </c>
      <c r="E110" s="6">
        <f>August!E415</f>
        <v>13.893618305767962</v>
      </c>
      <c r="F110" s="6">
        <f>August!F415</f>
        <v>11.898121024568477</v>
      </c>
      <c r="G110" s="6">
        <f>August!G415</f>
        <v>11.903049855110234</v>
      </c>
      <c r="H110" s="6">
        <f>August!H415</f>
        <v>12.110380541453653</v>
      </c>
      <c r="I110" s="6">
        <f>August!I415</f>
        <v>13.451323990530392</v>
      </c>
      <c r="J110" s="6">
        <f>August!J415</f>
        <v>14.606972882540864</v>
      </c>
      <c r="K110" s="6">
        <f>August!K415</f>
        <v>12.936876363064519</v>
      </c>
      <c r="L110" s="6">
        <f>August!L415</f>
        <v>14.448860349499915</v>
      </c>
      <c r="M110" s="6">
        <f t="shared" si="50"/>
        <v>13.545554343477944</v>
      </c>
      <c r="N110" s="6">
        <f t="shared" si="51"/>
        <v>15.192448722867727</v>
      </c>
      <c r="O110" s="6">
        <f t="shared" si="52"/>
        <v>11.898121024568477</v>
      </c>
      <c r="P110" s="6">
        <f t="shared" si="53"/>
        <v>1.1745155370811986</v>
      </c>
      <c r="Q110" s="6">
        <f t="shared" si="54"/>
        <v>0.35412975881282638</v>
      </c>
    </row>
    <row r="111" spans="1:17" x14ac:dyDescent="0.25">
      <c r="A111" s="9" t="s">
        <v>47</v>
      </c>
      <c r="B111" s="6">
        <f>September!B413</f>
        <v>11.870432201231447</v>
      </c>
      <c r="C111" s="6">
        <f>September!C413</f>
        <v>14.000304480299256</v>
      </c>
      <c r="D111" s="6">
        <f>September!D413</f>
        <v>13.621668524957276</v>
      </c>
      <c r="E111" s="6">
        <f>September!E413</f>
        <v>12.504502339198835</v>
      </c>
      <c r="F111" s="6">
        <f>September!F413</f>
        <v>11.681472880966435</v>
      </c>
      <c r="G111" s="6">
        <f>September!G413</f>
        <v>11.935146684488933</v>
      </c>
      <c r="H111" s="6">
        <f>September!H413</f>
        <v>11.996785486581034</v>
      </c>
      <c r="I111" s="6">
        <f>September!I413</f>
        <v>11.824898222447802</v>
      </c>
      <c r="J111" s="6">
        <f>September!J413</f>
        <v>14.373920898999399</v>
      </c>
      <c r="K111" s="6">
        <f>September!K413</f>
        <v>12.589523700295333</v>
      </c>
      <c r="L111" s="6">
        <f>September!L413</f>
        <v>13.999650497100534</v>
      </c>
      <c r="M111" s="6">
        <f t="shared" si="50"/>
        <v>12.76348235605148</v>
      </c>
      <c r="N111" s="6">
        <f t="shared" si="51"/>
        <v>14.373920898999399</v>
      </c>
      <c r="O111" s="6">
        <f t="shared" si="52"/>
        <v>11.681472880966435</v>
      </c>
      <c r="P111" s="6">
        <f t="shared" si="53"/>
        <v>1.0299687392157875</v>
      </c>
      <c r="Q111" s="6">
        <f t="shared" si="54"/>
        <v>0.31054725943401607</v>
      </c>
    </row>
    <row r="112" spans="1:17" x14ac:dyDescent="0.25">
      <c r="A112" s="9" t="s">
        <v>48</v>
      </c>
      <c r="B112" s="6">
        <f>October!B414</f>
        <v>11.107968646935051</v>
      </c>
      <c r="C112" s="6">
        <f>October!C414</f>
        <v>12.058004231654344</v>
      </c>
      <c r="D112" s="6">
        <f>October!D414</f>
        <v>10.900001972506773</v>
      </c>
      <c r="E112" s="6">
        <f>October!E414</f>
        <v>12.342191889645823</v>
      </c>
      <c r="F112" s="6">
        <f>October!F414</f>
        <v>9.5207647138325306</v>
      </c>
      <c r="G112" s="6">
        <f>October!G414</f>
        <v>9.9504933634081425</v>
      </c>
      <c r="H112" s="6">
        <f>October!H414</f>
        <v>12.048712472106656</v>
      </c>
      <c r="I112" s="6">
        <f>October!I414</f>
        <v>9.7724649110956783</v>
      </c>
      <c r="J112" s="6">
        <f>October!J414</f>
        <v>10.983574712746824</v>
      </c>
      <c r="K112" s="6">
        <f>October!K414</f>
        <v>12.108200441410441</v>
      </c>
      <c r="L112" s="6">
        <f>October!L414</f>
        <v>11.427373213996926</v>
      </c>
      <c r="M112" s="6">
        <f t="shared" si="50"/>
        <v>11.110886415394473</v>
      </c>
      <c r="N112" s="6">
        <f t="shared" si="51"/>
        <v>12.342191889645823</v>
      </c>
      <c r="O112" s="6">
        <f t="shared" si="52"/>
        <v>9.5207647138325306</v>
      </c>
      <c r="P112" s="6">
        <f t="shared" si="53"/>
        <v>1.005709819825086</v>
      </c>
      <c r="Q112" s="6">
        <f t="shared" si="54"/>
        <v>0.3032329200305221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opLeftCell="A10" zoomScale="25" zoomScaleNormal="25" workbookViewId="0">
      <selection activeCell="AP73" sqref="AP73"/>
    </sheetView>
  </sheetViews>
  <sheetFormatPr baseColWidth="10" defaultRowHeight="15" x14ac:dyDescent="0.25"/>
  <cols>
    <col min="3" max="3" width="11.7109375" customWidth="1"/>
    <col min="6" max="6" width="11" customWidth="1"/>
    <col min="9" max="9" width="12.28515625" customWidth="1"/>
    <col min="14" max="14" width="12.5703125" customWidth="1"/>
  </cols>
  <sheetData>
    <row r="1" spans="1:29" x14ac:dyDescent="0.25">
      <c r="A1" s="12" t="s">
        <v>62</v>
      </c>
      <c r="B1" s="12"/>
      <c r="C1" s="12"/>
      <c r="D1" s="12"/>
      <c r="E1" s="12"/>
      <c r="F1" s="12"/>
      <c r="G1" s="12" t="s">
        <v>63</v>
      </c>
      <c r="H1" s="12"/>
      <c r="I1" s="12"/>
      <c r="J1" s="12"/>
      <c r="K1" s="12"/>
      <c r="L1" s="12"/>
      <c r="M1" s="12" t="s">
        <v>64</v>
      </c>
      <c r="N1" s="12"/>
      <c r="O1" s="12"/>
      <c r="P1" s="12"/>
      <c r="Q1" s="12"/>
      <c r="R1" s="12"/>
      <c r="S1" s="12" t="s">
        <v>65</v>
      </c>
      <c r="T1" s="12"/>
      <c r="U1" s="12"/>
      <c r="V1" s="12"/>
      <c r="W1" s="12"/>
      <c r="Y1" s="12" t="s">
        <v>66</v>
      </c>
    </row>
    <row r="2" spans="1:29" x14ac:dyDescent="0.25">
      <c r="A2" s="21" t="s">
        <v>67</v>
      </c>
      <c r="B2" s="21"/>
      <c r="D2" s="21" t="s">
        <v>68</v>
      </c>
      <c r="E2" s="21"/>
      <c r="G2" s="21" t="s">
        <v>67</v>
      </c>
      <c r="H2" s="21"/>
      <c r="J2" s="21" t="s">
        <v>68</v>
      </c>
      <c r="K2" s="21"/>
      <c r="M2" s="21" t="s">
        <v>67</v>
      </c>
      <c r="N2" s="21"/>
      <c r="P2" s="21" t="s">
        <v>68</v>
      </c>
      <c r="Q2" s="21"/>
      <c r="S2" s="21" t="s">
        <v>67</v>
      </c>
      <c r="T2" s="21"/>
      <c r="V2" s="21" t="s">
        <v>68</v>
      </c>
      <c r="W2" s="21"/>
      <c r="Y2" s="21" t="s">
        <v>67</v>
      </c>
      <c r="Z2" s="21"/>
      <c r="AB2" s="21" t="s">
        <v>68</v>
      </c>
      <c r="AC2" s="21"/>
    </row>
    <row r="3" spans="1:29" x14ac:dyDescent="0.25">
      <c r="A3" s="22" t="s">
        <v>69</v>
      </c>
      <c r="B3" s="22" t="s">
        <v>70</v>
      </c>
      <c r="D3" s="22" t="s">
        <v>69</v>
      </c>
      <c r="E3" s="22" t="s">
        <v>70</v>
      </c>
      <c r="G3" s="22" t="s">
        <v>69</v>
      </c>
      <c r="H3" s="22" t="s">
        <v>70</v>
      </c>
      <c r="J3" s="22" t="s">
        <v>69</v>
      </c>
      <c r="K3" s="22" t="s">
        <v>70</v>
      </c>
      <c r="M3" s="22" t="s">
        <v>69</v>
      </c>
      <c r="N3" s="22" t="s">
        <v>70</v>
      </c>
      <c r="P3" s="22" t="s">
        <v>69</v>
      </c>
      <c r="Q3" s="22" t="s">
        <v>70</v>
      </c>
      <c r="S3" s="22" t="s">
        <v>69</v>
      </c>
      <c r="T3" s="22" t="s">
        <v>70</v>
      </c>
      <c r="V3" s="22" t="s">
        <v>69</v>
      </c>
      <c r="W3" s="22" t="s">
        <v>70</v>
      </c>
      <c r="Y3" s="22" t="s">
        <v>69</v>
      </c>
      <c r="Z3" s="22" t="s">
        <v>70</v>
      </c>
      <c r="AB3" s="22" t="s">
        <v>69</v>
      </c>
      <c r="AC3" s="22" t="s">
        <v>70</v>
      </c>
    </row>
    <row r="4" spans="1:29" x14ac:dyDescent="0.25">
      <c r="A4">
        <v>0.22091886608</v>
      </c>
      <c r="B4">
        <v>0</v>
      </c>
      <c r="D4">
        <v>0.20449657869000001</v>
      </c>
      <c r="E4">
        <v>0.39296187683299999</v>
      </c>
      <c r="G4">
        <v>0.2227761485826</v>
      </c>
      <c r="H4">
        <v>0</v>
      </c>
      <c r="J4">
        <v>0.19589442815200001</v>
      </c>
      <c r="K4">
        <v>0.39100684262000002</v>
      </c>
      <c r="M4">
        <v>0.21564027370479</v>
      </c>
      <c r="N4">
        <v>0</v>
      </c>
      <c r="P4">
        <v>0.195601173021</v>
      </c>
      <c r="Q4">
        <v>0.39100684262000002</v>
      </c>
      <c r="S4">
        <v>0.220821114369501</v>
      </c>
      <c r="T4">
        <v>0</v>
      </c>
      <c r="V4">
        <v>0.17702834799600001</v>
      </c>
      <c r="W4">
        <v>0</v>
      </c>
      <c r="Y4">
        <v>0.24242424242424199</v>
      </c>
      <c r="Z4">
        <v>0</v>
      </c>
      <c r="AB4">
        <v>0.24731182795699999</v>
      </c>
      <c r="AC4">
        <v>0</v>
      </c>
    </row>
    <row r="5" spans="1:29" x14ac:dyDescent="0.25">
      <c r="A5">
        <v>1.4393939393940001</v>
      </c>
      <c r="B5">
        <v>8.7820136852390007</v>
      </c>
      <c r="D5">
        <v>1.4081133919840001</v>
      </c>
      <c r="E5">
        <v>19.988269794720999</v>
      </c>
      <c r="G5">
        <v>1.43128054740958</v>
      </c>
      <c r="H5">
        <v>8.7096774193548399</v>
      </c>
      <c r="J5">
        <v>1.382502443793</v>
      </c>
      <c r="K5">
        <v>19.720430107527001</v>
      </c>
      <c r="M5">
        <v>1.4179863147605101</v>
      </c>
      <c r="N5">
        <v>8.6627565982404704</v>
      </c>
      <c r="P5">
        <v>1.368035190616</v>
      </c>
      <c r="Q5">
        <v>20.238514173997999</v>
      </c>
      <c r="S5">
        <v>1.3989247311827999</v>
      </c>
      <c r="T5">
        <v>8.5923753665689198</v>
      </c>
      <c r="V5">
        <v>1.2940371456499999</v>
      </c>
      <c r="W5">
        <v>19.540566959922</v>
      </c>
      <c r="Y5">
        <v>1.4956011730205301</v>
      </c>
      <c r="Z5">
        <v>8.4457478005865099</v>
      </c>
      <c r="AB5">
        <v>1.5718475073310001</v>
      </c>
      <c r="AC5">
        <v>17.380254154448</v>
      </c>
    </row>
    <row r="6" spans="1:29" x14ac:dyDescent="0.25">
      <c r="A6">
        <v>2.6780058651030001</v>
      </c>
      <c r="B6">
        <v>29.560117302053001</v>
      </c>
      <c r="D6">
        <v>2.5790811339199999</v>
      </c>
      <c r="E6">
        <v>67.302052785924005</v>
      </c>
      <c r="G6">
        <v>2.6364613880742902</v>
      </c>
      <c r="H6">
        <v>29.501466275659801</v>
      </c>
      <c r="J6">
        <v>2.499315738025</v>
      </c>
      <c r="K6">
        <v>66.166177908112999</v>
      </c>
      <c r="M6">
        <v>2.6152492668621701</v>
      </c>
      <c r="N6">
        <v>29.532746823069399</v>
      </c>
      <c r="P6">
        <v>2.45376344086</v>
      </c>
      <c r="Q6">
        <v>68.592375366569001</v>
      </c>
      <c r="S6">
        <v>2.5911045943304001</v>
      </c>
      <c r="T6">
        <v>29.395894428152499</v>
      </c>
      <c r="V6">
        <v>2.3663734115350001</v>
      </c>
      <c r="W6">
        <v>67.536656891495994</v>
      </c>
      <c r="Y6">
        <v>2.80840664711633</v>
      </c>
      <c r="Z6">
        <v>28.387096774193498</v>
      </c>
      <c r="AB6">
        <v>2.8866080156399998</v>
      </c>
      <c r="AC6">
        <v>58.748778103616999</v>
      </c>
    </row>
    <row r="7" spans="1:29" x14ac:dyDescent="0.25">
      <c r="A7">
        <v>3.86265884653</v>
      </c>
      <c r="B7">
        <v>61.407624633430999</v>
      </c>
      <c r="D7">
        <v>3.6541544477030001</v>
      </c>
      <c r="E7">
        <v>146.40469208211101</v>
      </c>
      <c r="G7">
        <v>3.8124144672531801</v>
      </c>
      <c r="H7">
        <v>61.704789833822097</v>
      </c>
      <c r="J7">
        <v>3.4761485826</v>
      </c>
      <c r="K7">
        <v>143.491691104594</v>
      </c>
      <c r="M7">
        <v>3.8217986314760499</v>
      </c>
      <c r="N7">
        <v>61.968719452590399</v>
      </c>
      <c r="P7">
        <v>3.4400782013689999</v>
      </c>
      <c r="Q7">
        <v>150.33626588465299</v>
      </c>
      <c r="S7">
        <v>3.7789833822091898</v>
      </c>
      <c r="T7">
        <v>61.894428152492701</v>
      </c>
      <c r="V7">
        <v>3.3498533724340001</v>
      </c>
      <c r="W7">
        <v>146.408602150538</v>
      </c>
      <c r="Y7">
        <v>4.0391006842619701</v>
      </c>
      <c r="Z7">
        <v>59.413489736070403</v>
      </c>
      <c r="AB7">
        <v>4.1720430107529998</v>
      </c>
      <c r="AC7">
        <v>122.15053763440901</v>
      </c>
    </row>
    <row r="8" spans="1:29" x14ac:dyDescent="0.25">
      <c r="A8">
        <v>3.2933528836749999</v>
      </c>
      <c r="B8">
        <v>44.029325513197001</v>
      </c>
      <c r="D8">
        <v>3.0896383186710001</v>
      </c>
      <c r="E8">
        <v>102.44574780058601</v>
      </c>
      <c r="G8">
        <v>3.25073313782991</v>
      </c>
      <c r="H8">
        <v>44.2189638318671</v>
      </c>
      <c r="J8">
        <v>2.959335288368</v>
      </c>
      <c r="K8">
        <v>101.47605083089</v>
      </c>
      <c r="M8">
        <v>3.2807429130009802</v>
      </c>
      <c r="N8">
        <v>44.308895405669602</v>
      </c>
      <c r="P8">
        <v>2.8994134897360002</v>
      </c>
      <c r="Q8">
        <v>105.91202346041101</v>
      </c>
      <c r="S8">
        <v>3.2468230694037201</v>
      </c>
      <c r="T8">
        <v>44.402737047898299</v>
      </c>
      <c r="V8">
        <v>3.0881720430109998</v>
      </c>
      <c r="W8">
        <v>98.899315738024995</v>
      </c>
      <c r="Y8">
        <v>3.46432062561095</v>
      </c>
      <c r="Z8">
        <v>42.678396871945303</v>
      </c>
      <c r="AB8">
        <v>3.5650048875859999</v>
      </c>
      <c r="AC8">
        <v>87.487781036168002</v>
      </c>
    </row>
    <row r="9" spans="1:29" x14ac:dyDescent="0.25">
      <c r="A9">
        <v>2.0212121212119998</v>
      </c>
      <c r="B9">
        <v>17.806451612903</v>
      </c>
      <c r="D9">
        <v>1.9937438905180001</v>
      </c>
      <c r="E9">
        <v>40.181818181818002</v>
      </c>
      <c r="G9">
        <v>2.0154447702834801</v>
      </c>
      <c r="H9">
        <v>17.802541544476998</v>
      </c>
      <c r="J9">
        <v>1.9491691104590001</v>
      </c>
      <c r="K9">
        <v>39.876832844574999</v>
      </c>
      <c r="M9">
        <v>2.0034213098729201</v>
      </c>
      <c r="N9">
        <v>17.841642228739001</v>
      </c>
      <c r="P9">
        <v>1.889051808407</v>
      </c>
      <c r="Q9">
        <v>41.397849462365997</v>
      </c>
      <c r="S9">
        <v>1.99794721407625</v>
      </c>
      <c r="T9">
        <v>17.736070381231698</v>
      </c>
      <c r="V9">
        <v>1.884066471163</v>
      </c>
      <c r="W9">
        <v>40.365591397849997</v>
      </c>
      <c r="Y9">
        <v>2.1466275659824001</v>
      </c>
      <c r="Z9">
        <v>17.1847507331378</v>
      </c>
      <c r="AB9">
        <v>2.2130987292280002</v>
      </c>
      <c r="AC9">
        <v>35.014662756598</v>
      </c>
    </row>
    <row r="10" spans="1:29" x14ac:dyDescent="0.25">
      <c r="A10">
        <v>0.82981427175</v>
      </c>
      <c r="B10">
        <v>2.9384164222870002</v>
      </c>
      <c r="D10">
        <v>0.81906158357799996</v>
      </c>
      <c r="E10">
        <v>7.0459433040080004</v>
      </c>
      <c r="G10">
        <v>0.81857282502443796</v>
      </c>
      <c r="H10">
        <v>2.8875855327468298</v>
      </c>
      <c r="J10">
        <v>0.78914956011699999</v>
      </c>
      <c r="K10">
        <v>6.690127077224</v>
      </c>
      <c r="M10">
        <v>0.80518084066471196</v>
      </c>
      <c r="N10">
        <v>2.8543499511241501</v>
      </c>
      <c r="P10">
        <v>0.79511241446699998</v>
      </c>
      <c r="Q10">
        <v>7.2218963831869996</v>
      </c>
      <c r="S10">
        <v>0.80185728250244404</v>
      </c>
      <c r="T10">
        <v>2.7409579667644199</v>
      </c>
      <c r="V10">
        <v>0.76207233626600002</v>
      </c>
      <c r="W10">
        <v>6.7057673509290003</v>
      </c>
      <c r="Y10">
        <v>0.86608015640273694</v>
      </c>
      <c r="Z10">
        <v>2.6392961876832799</v>
      </c>
      <c r="AB10">
        <v>0.91593352883699997</v>
      </c>
      <c r="AC10">
        <v>5.7478005865100004</v>
      </c>
    </row>
    <row r="11" spans="1:29" x14ac:dyDescent="0.25">
      <c r="A11">
        <v>0.23519061583600001</v>
      </c>
      <c r="B11">
        <v>0</v>
      </c>
      <c r="D11">
        <v>0.20136852394900001</v>
      </c>
      <c r="E11">
        <v>0.39100684262000002</v>
      </c>
      <c r="G11">
        <v>0.22649071358748801</v>
      </c>
      <c r="H11">
        <v>0</v>
      </c>
      <c r="J11">
        <v>0.20195503421300001</v>
      </c>
      <c r="K11">
        <v>0.39100684262000002</v>
      </c>
      <c r="M11">
        <v>0.22326490713587499</v>
      </c>
      <c r="N11">
        <v>0</v>
      </c>
      <c r="P11">
        <v>0.19442815249299999</v>
      </c>
      <c r="Q11">
        <v>0.39296187683299999</v>
      </c>
      <c r="S11">
        <v>0.21691104594330399</v>
      </c>
      <c r="T11">
        <v>0</v>
      </c>
      <c r="V11">
        <v>0.190811339198</v>
      </c>
      <c r="W11">
        <v>0.39100684262000002</v>
      </c>
      <c r="Y11">
        <v>0.24340175953079199</v>
      </c>
      <c r="Z11">
        <v>0</v>
      </c>
      <c r="AB11">
        <v>0.254154447703</v>
      </c>
      <c r="AC11">
        <v>0</v>
      </c>
    </row>
    <row r="12" spans="1:29" x14ac:dyDescent="0.25">
      <c r="A12">
        <v>0.22473118279599999</v>
      </c>
      <c r="B12">
        <v>5.4740957967000001E-2</v>
      </c>
      <c r="D12">
        <v>0.19188660801599999</v>
      </c>
      <c r="E12">
        <v>0</v>
      </c>
      <c r="G12">
        <v>0.22961876832799999</v>
      </c>
      <c r="H12">
        <v>7.8201368524000003E-2</v>
      </c>
      <c r="J12">
        <v>0.182404692082</v>
      </c>
      <c r="K12">
        <v>0.181818181818</v>
      </c>
      <c r="M12">
        <v>0.22815249266900001</v>
      </c>
      <c r="N12">
        <v>2.3460410556999999E-2</v>
      </c>
      <c r="P12">
        <v>0.17869012707699999</v>
      </c>
      <c r="Q12">
        <v>0.23069403714600001</v>
      </c>
      <c r="S12">
        <v>0.22746823069399999</v>
      </c>
      <c r="T12">
        <v>0</v>
      </c>
      <c r="V12">
        <v>0.171945259042</v>
      </c>
      <c r="W12">
        <v>0.36363636363599999</v>
      </c>
      <c r="Y12">
        <v>0.24340175953099999</v>
      </c>
      <c r="Z12">
        <v>0</v>
      </c>
      <c r="AB12">
        <v>0.218963831867</v>
      </c>
      <c r="AC12">
        <v>0.39100684262000002</v>
      </c>
    </row>
    <row r="13" spans="1:29" x14ac:dyDescent="0.25">
      <c r="A13">
        <v>1.433431085044</v>
      </c>
      <c r="B13">
        <v>9.3020527859239994</v>
      </c>
      <c r="D13">
        <v>1.3117302052790001</v>
      </c>
      <c r="E13">
        <v>20.037145650048998</v>
      </c>
      <c r="G13">
        <v>1.415738025415</v>
      </c>
      <c r="H13">
        <v>9.3724340175949994</v>
      </c>
      <c r="J13">
        <v>1.270478983382</v>
      </c>
      <c r="K13">
        <v>19.998044965786999</v>
      </c>
      <c r="M13">
        <v>1.403225806452</v>
      </c>
      <c r="N13">
        <v>9.3313782991200007</v>
      </c>
      <c r="P13">
        <v>1.2459433040079999</v>
      </c>
      <c r="Q13">
        <v>20.218963831867001</v>
      </c>
      <c r="S13">
        <v>1.406353861193</v>
      </c>
      <c r="T13">
        <v>9.1710654936459992</v>
      </c>
      <c r="V13">
        <v>1.220136852395</v>
      </c>
      <c r="W13">
        <v>20.500488758553001</v>
      </c>
      <c r="Y13">
        <v>1.5063538611930001</v>
      </c>
      <c r="Z13">
        <v>8.3675464320629995</v>
      </c>
      <c r="AB13">
        <v>1.4565004887590001</v>
      </c>
      <c r="AC13">
        <v>18.963831867058001</v>
      </c>
    </row>
    <row r="14" spans="1:29" x14ac:dyDescent="0.25">
      <c r="A14">
        <v>2.6036168132939999</v>
      </c>
      <c r="B14">
        <v>30.723362658847002</v>
      </c>
      <c r="D14">
        <v>2.4391006842620002</v>
      </c>
      <c r="E14">
        <v>68.435972629521004</v>
      </c>
      <c r="G14">
        <v>2.5824046920820001</v>
      </c>
      <c r="H14">
        <v>30.969696969697001</v>
      </c>
      <c r="J14">
        <v>2.3377321603130001</v>
      </c>
      <c r="K14">
        <v>67.708699902248</v>
      </c>
      <c r="M14">
        <v>2.5434995112409999</v>
      </c>
      <c r="N14">
        <v>31.110459433039999</v>
      </c>
      <c r="P14">
        <v>2.29257086999</v>
      </c>
      <c r="Q14">
        <v>68.217008797654003</v>
      </c>
      <c r="S14">
        <v>2.5395894428150001</v>
      </c>
      <c r="T14">
        <v>30.961876832845</v>
      </c>
      <c r="V14">
        <v>2.2460410557179999</v>
      </c>
      <c r="W14">
        <v>68.754643206256006</v>
      </c>
      <c r="Y14">
        <v>2.7507331378300002</v>
      </c>
      <c r="Z14">
        <v>28.484848484849</v>
      </c>
      <c r="AA14" s="23"/>
      <c r="AB14">
        <v>2.69110459433</v>
      </c>
      <c r="AC14">
        <v>62.541544477027998</v>
      </c>
    </row>
    <row r="15" spans="1:29" x14ac:dyDescent="0.25">
      <c r="A15">
        <v>3.7208211143700001</v>
      </c>
      <c r="B15">
        <v>65.059628543499997</v>
      </c>
      <c r="D15">
        <v>3.5258064516130001</v>
      </c>
      <c r="E15">
        <v>145.034213098729</v>
      </c>
      <c r="G15">
        <v>3.655620723363</v>
      </c>
      <c r="H15">
        <v>65.759530791789004</v>
      </c>
      <c r="J15">
        <v>3.3824046920819999</v>
      </c>
      <c r="K15">
        <v>143.13782991202399</v>
      </c>
      <c r="M15">
        <v>3.6215053763439999</v>
      </c>
      <c r="N15">
        <v>66.291300097752</v>
      </c>
      <c r="P15">
        <v>3.351319648094</v>
      </c>
      <c r="Q15">
        <v>144.1642228739</v>
      </c>
      <c r="S15">
        <v>3.5851417399800001</v>
      </c>
      <c r="T15">
        <v>66.543499511240995</v>
      </c>
      <c r="V15">
        <v>3.2700879765400002</v>
      </c>
      <c r="W15">
        <v>146.11730205278599</v>
      </c>
      <c r="Y15">
        <v>3.9980449657869999</v>
      </c>
      <c r="Z15">
        <v>59.452590420332001</v>
      </c>
      <c r="AB15">
        <v>3.9081133919840001</v>
      </c>
      <c r="AC15">
        <v>128.44574780058699</v>
      </c>
    </row>
    <row r="16" spans="1:29" x14ac:dyDescent="0.25">
      <c r="A16">
        <v>3.1739980449659999</v>
      </c>
      <c r="B16">
        <v>46.373411534702001</v>
      </c>
      <c r="D16">
        <v>2.962365591398</v>
      </c>
      <c r="E16">
        <v>102.387096774193</v>
      </c>
      <c r="G16">
        <v>3.128739002933</v>
      </c>
      <c r="H16">
        <v>46.772238514173999</v>
      </c>
      <c r="J16">
        <v>2.8762463343109999</v>
      </c>
      <c r="K16">
        <v>102.17790811339199</v>
      </c>
      <c r="M16">
        <v>3.0995112414469999</v>
      </c>
      <c r="N16">
        <v>46.997067448679999</v>
      </c>
      <c r="P16">
        <v>2.8052785923750001</v>
      </c>
      <c r="Q16">
        <v>103.10850439882699</v>
      </c>
      <c r="S16">
        <v>3.0706744868040001</v>
      </c>
      <c r="T16">
        <v>47.274682306940001</v>
      </c>
      <c r="V16">
        <v>2.7462365591400002</v>
      </c>
      <c r="W16">
        <v>104.091886608016</v>
      </c>
      <c r="Y16">
        <v>3.4340175953080001</v>
      </c>
      <c r="Z16">
        <v>42.346041055718999</v>
      </c>
      <c r="AB16">
        <v>3.4134897360699998</v>
      </c>
      <c r="AC16">
        <v>92.805474095796995</v>
      </c>
    </row>
    <row r="17" spans="1:29" x14ac:dyDescent="0.25">
      <c r="A17">
        <v>2.001759530792</v>
      </c>
      <c r="B17">
        <v>18.518084066471001</v>
      </c>
      <c r="D17">
        <v>1.88357771261</v>
      </c>
      <c r="E17">
        <v>40.584555229716997</v>
      </c>
      <c r="G17">
        <v>1.9936461388069999</v>
      </c>
      <c r="H17">
        <v>18.635386119256999</v>
      </c>
      <c r="J17">
        <v>1.815542521994</v>
      </c>
      <c r="K17">
        <v>40.651026392962002</v>
      </c>
      <c r="M17">
        <v>1.9665689149559999</v>
      </c>
      <c r="N17">
        <v>18.713587487780998</v>
      </c>
      <c r="P17">
        <v>1.7800586510259999</v>
      </c>
      <c r="Q17">
        <v>41.086999022482999</v>
      </c>
      <c r="S17">
        <v>1.949951124145</v>
      </c>
      <c r="T17">
        <v>18.744868035191001</v>
      </c>
      <c r="V17">
        <v>1.7350928641250001</v>
      </c>
      <c r="W17">
        <v>41.470185728250001</v>
      </c>
      <c r="Y17">
        <v>2.0977517106549999</v>
      </c>
      <c r="Z17">
        <v>17.067448680352001</v>
      </c>
      <c r="AB17">
        <v>2.1427174975560002</v>
      </c>
      <c r="AC17">
        <v>37.575757575757997</v>
      </c>
    </row>
    <row r="18" spans="1:29" x14ac:dyDescent="0.25">
      <c r="A18">
        <v>0.823362658847</v>
      </c>
      <c r="B18">
        <v>3.1300097751710001</v>
      </c>
      <c r="D18">
        <v>0.775366568915</v>
      </c>
      <c r="E18">
        <v>6.8621700879769998</v>
      </c>
      <c r="G18">
        <v>0.826099706745</v>
      </c>
      <c r="H18">
        <v>3.1925708699899999</v>
      </c>
      <c r="J18">
        <v>0.73460410557199995</v>
      </c>
      <c r="K18">
        <v>6.7057673509290003</v>
      </c>
      <c r="M18">
        <v>0.81935483871000003</v>
      </c>
      <c r="N18">
        <v>3.1534701857280001</v>
      </c>
      <c r="P18">
        <v>0.71593352883700001</v>
      </c>
      <c r="Q18">
        <v>6.8582600195500003</v>
      </c>
      <c r="S18">
        <v>0.80889540566999996</v>
      </c>
      <c r="T18">
        <v>3.1143695014659998</v>
      </c>
      <c r="V18">
        <v>0.70127077223900003</v>
      </c>
      <c r="W18">
        <v>7.0087976539590002</v>
      </c>
      <c r="Y18">
        <v>0.90518084066500004</v>
      </c>
      <c r="Z18">
        <v>2.5024437927659999</v>
      </c>
      <c r="AB18">
        <v>0.82600195503399998</v>
      </c>
      <c r="AC18">
        <v>6.4125122189640003</v>
      </c>
    </row>
    <row r="19" spans="1:29" x14ac:dyDescent="0.25">
      <c r="A19">
        <v>0.22551319648099999</v>
      </c>
      <c r="B19">
        <v>5.4740957967000001E-2</v>
      </c>
      <c r="D19">
        <v>0.19657869012699999</v>
      </c>
      <c r="E19">
        <v>0.13880742912999999</v>
      </c>
      <c r="G19">
        <v>0.234897360704</v>
      </c>
      <c r="H19">
        <v>8.9931573803000001E-2</v>
      </c>
      <c r="J19">
        <v>0.17741935483900001</v>
      </c>
      <c r="K19">
        <v>0.20136852394900001</v>
      </c>
      <c r="M19">
        <v>0.23274682306899999</v>
      </c>
      <c r="N19">
        <v>6.2561094819000004E-2</v>
      </c>
      <c r="P19">
        <v>0.175757575758</v>
      </c>
      <c r="Q19">
        <v>0.36754643206299997</v>
      </c>
      <c r="S19">
        <v>0.229325513196</v>
      </c>
      <c r="T19">
        <v>2.3460410556999999E-2</v>
      </c>
      <c r="V19">
        <v>0.17360703812299999</v>
      </c>
      <c r="W19">
        <v>0.38905180840699999</v>
      </c>
      <c r="Y19">
        <v>0.250244379277</v>
      </c>
      <c r="Z19">
        <v>0</v>
      </c>
      <c r="AB19">
        <v>0.22091886608</v>
      </c>
      <c r="AC19">
        <v>0.39100684262000002</v>
      </c>
    </row>
    <row r="20" spans="1:29" x14ac:dyDescent="0.25">
      <c r="A20">
        <v>0.22991202346</v>
      </c>
      <c r="B20">
        <v>5.8651026390000001E-3</v>
      </c>
      <c r="D20">
        <v>0.181036168133</v>
      </c>
      <c r="E20">
        <v>1.9550342131000001E-2</v>
      </c>
      <c r="G20">
        <v>0.673900293255</v>
      </c>
      <c r="H20">
        <v>2.035190615836</v>
      </c>
      <c r="J20">
        <v>0.177126099707</v>
      </c>
      <c r="K20">
        <v>0.30889540567000001</v>
      </c>
      <c r="M20">
        <v>0.222678396872</v>
      </c>
      <c r="N20">
        <v>0</v>
      </c>
      <c r="P20">
        <v>0.180449657869</v>
      </c>
      <c r="Q20">
        <v>0.39100684262000002</v>
      </c>
      <c r="S20">
        <v>0.222091886608</v>
      </c>
      <c r="T20">
        <v>0</v>
      </c>
      <c r="V20">
        <v>0.15933528836800001</v>
      </c>
      <c r="W20">
        <v>0.39100684262000002</v>
      </c>
      <c r="Y20">
        <v>0.24340175953099999</v>
      </c>
      <c r="Z20">
        <v>0</v>
      </c>
      <c r="AB20">
        <v>0.217986314761</v>
      </c>
      <c r="AC20">
        <v>0.27370478983399998</v>
      </c>
    </row>
    <row r="21" spans="1:29" x14ac:dyDescent="0.25">
      <c r="A21">
        <v>1.445259042033</v>
      </c>
      <c r="B21">
        <v>9.1573802541540008</v>
      </c>
      <c r="D21">
        <v>1.3294232649069999</v>
      </c>
      <c r="E21">
        <v>23.108504398827002</v>
      </c>
      <c r="G21">
        <v>1.9069403714569999</v>
      </c>
      <c r="H21">
        <v>16.175953079178999</v>
      </c>
      <c r="J21">
        <v>1.309677419355</v>
      </c>
      <c r="K21">
        <v>23.253176930595998</v>
      </c>
      <c r="M21">
        <v>1.4212121212119999</v>
      </c>
      <c r="N21">
        <v>9.2062561094820001</v>
      </c>
      <c r="P21">
        <v>1.237927663734</v>
      </c>
      <c r="Q21">
        <v>23.69110459433</v>
      </c>
      <c r="S21">
        <v>1.4305962854350001</v>
      </c>
      <c r="T21">
        <v>8.9696969696970008</v>
      </c>
      <c r="V21">
        <v>1.1769305962850001</v>
      </c>
      <c r="W21">
        <v>24.160312805474</v>
      </c>
      <c r="Y21">
        <v>1.5063538611930001</v>
      </c>
      <c r="Z21">
        <v>8.3675464320629995</v>
      </c>
      <c r="AB21">
        <v>1.494623655914</v>
      </c>
      <c r="AC21">
        <v>18.651026392961999</v>
      </c>
    </row>
    <row r="22" spans="1:29" x14ac:dyDescent="0.25">
      <c r="A22">
        <v>2.6848484848480001</v>
      </c>
      <c r="B22">
        <v>30.179863147605001</v>
      </c>
      <c r="G22">
        <v>3.2141739980450001</v>
      </c>
      <c r="H22">
        <v>43.433040078201003</v>
      </c>
      <c r="M22">
        <v>2.6085043988269998</v>
      </c>
      <c r="N22">
        <v>30.385141739981002</v>
      </c>
      <c r="S22">
        <v>2.6212121212119999</v>
      </c>
      <c r="T22">
        <v>30.132942326491001</v>
      </c>
      <c r="Y22">
        <v>2.7507331378300002</v>
      </c>
      <c r="Z22">
        <v>28.484848484849</v>
      </c>
      <c r="AB22">
        <v>2.8289345063539999</v>
      </c>
      <c r="AC22">
        <v>62.697947214076002</v>
      </c>
    </row>
    <row r="23" spans="1:29" x14ac:dyDescent="0.25">
      <c r="A23">
        <v>3.8699902248289999</v>
      </c>
      <c r="B23">
        <v>62.570869990224999</v>
      </c>
      <c r="D23">
        <v>3.360997067449</v>
      </c>
      <c r="E23">
        <v>149.71456500488799</v>
      </c>
      <c r="G23">
        <v>4.3463343108499997</v>
      </c>
      <c r="H23">
        <v>82.359726295209995</v>
      </c>
      <c r="J23">
        <v>3.3223851417399999</v>
      </c>
      <c r="K23">
        <v>150.85826001954999</v>
      </c>
      <c r="M23">
        <v>3.804692082111</v>
      </c>
      <c r="N23">
        <v>63.296187683284003</v>
      </c>
      <c r="P23">
        <v>3.6600195503420001</v>
      </c>
      <c r="Q23">
        <v>162.959921798631</v>
      </c>
      <c r="S23">
        <v>3.830205278592</v>
      </c>
      <c r="T23">
        <v>63.055718475073</v>
      </c>
      <c r="V23">
        <v>3.7235581622680001</v>
      </c>
      <c r="W23">
        <v>161.610948191593</v>
      </c>
      <c r="Y23">
        <v>3.9980449657869999</v>
      </c>
      <c r="Z23">
        <v>59.452590420332001</v>
      </c>
      <c r="AB23">
        <v>4.0166177908109999</v>
      </c>
      <c r="AC23">
        <v>130.22482893450601</v>
      </c>
    </row>
    <row r="24" spans="1:29" x14ac:dyDescent="0.25">
      <c r="A24">
        <v>3.3107526881720002</v>
      </c>
      <c r="B24">
        <v>44.936461388074001</v>
      </c>
      <c r="G24">
        <v>3.7866080156400002</v>
      </c>
      <c r="H24">
        <v>61.178885630499003</v>
      </c>
      <c r="M24">
        <v>3.2585532746819998</v>
      </c>
      <c r="N24">
        <v>45.458455522972002</v>
      </c>
      <c r="S24">
        <v>3.2765395894429998</v>
      </c>
      <c r="T24">
        <v>45.221896383187001</v>
      </c>
      <c r="Y24">
        <v>3.4340175953080001</v>
      </c>
      <c r="Z24">
        <v>42.346041055718999</v>
      </c>
      <c r="AB24">
        <v>3.4183773216029998</v>
      </c>
      <c r="AC24">
        <v>92.825024437927993</v>
      </c>
    </row>
    <row r="25" spans="1:29" x14ac:dyDescent="0.25">
      <c r="A25">
        <v>2.0176930596289999</v>
      </c>
      <c r="B25">
        <v>18.238514173997999</v>
      </c>
      <c r="D25">
        <v>1.8101661779080001</v>
      </c>
      <c r="E25">
        <v>47.313782991201997</v>
      </c>
      <c r="G25">
        <v>2.5324535679369999</v>
      </c>
      <c r="H25">
        <v>28.138807429130001</v>
      </c>
      <c r="J25">
        <v>1.735679374389</v>
      </c>
      <c r="K25">
        <v>42.351906158357998</v>
      </c>
      <c r="M25">
        <v>2.0036168132940002</v>
      </c>
      <c r="N25">
        <v>18.437927663734001</v>
      </c>
      <c r="P25">
        <v>1.62541544477</v>
      </c>
      <c r="Q25">
        <v>49.669599217985997</v>
      </c>
      <c r="S25">
        <v>2.0007820136849999</v>
      </c>
      <c r="T25">
        <v>18.267839687195</v>
      </c>
      <c r="V25">
        <v>1.539198435973</v>
      </c>
      <c r="W25">
        <v>51.045943304007999</v>
      </c>
      <c r="Y25">
        <v>2.0977517106549999</v>
      </c>
      <c r="Z25">
        <v>17.067448680352001</v>
      </c>
      <c r="AB25">
        <v>2.045943304008</v>
      </c>
      <c r="AC25">
        <v>37.086999022482999</v>
      </c>
    </row>
    <row r="26" spans="1:29" x14ac:dyDescent="0.25">
      <c r="A26">
        <v>0.84086021505399999</v>
      </c>
      <c r="B26">
        <v>3.1319648093839998</v>
      </c>
      <c r="D26">
        <v>0.77448680351900001</v>
      </c>
      <c r="E26">
        <v>7.7106549364610002</v>
      </c>
      <c r="G26">
        <v>1.3043010752690001</v>
      </c>
      <c r="H26">
        <v>7.6285434995110002</v>
      </c>
      <c r="J26">
        <v>0.74017595307899997</v>
      </c>
      <c r="K26">
        <v>7.8709677419349999</v>
      </c>
      <c r="M26">
        <v>0.812316715543</v>
      </c>
      <c r="N26">
        <v>3.1065493646140001</v>
      </c>
      <c r="P26">
        <v>0.71769305962899999</v>
      </c>
      <c r="Q26">
        <v>8.1329423264909995</v>
      </c>
      <c r="S26">
        <v>0.81700879765400003</v>
      </c>
      <c r="T26">
        <v>2.9755620723359999</v>
      </c>
      <c r="V26">
        <v>0.68719452590399999</v>
      </c>
      <c r="W26">
        <v>8.3245356793739997</v>
      </c>
      <c r="Y26">
        <v>0.90518084066500004</v>
      </c>
      <c r="Z26">
        <v>2.5024437927659999</v>
      </c>
      <c r="AB26">
        <v>0.87096774193500004</v>
      </c>
      <c r="AC26">
        <v>6.3734115347019999</v>
      </c>
    </row>
    <row r="27" spans="1:29" x14ac:dyDescent="0.25">
      <c r="A27">
        <v>0.240566959922</v>
      </c>
      <c r="B27">
        <v>3.7145650049000001E-2</v>
      </c>
      <c r="D27">
        <v>0.183186705767</v>
      </c>
      <c r="E27">
        <v>0.33040078201400003</v>
      </c>
      <c r="G27">
        <v>0.67429130009799998</v>
      </c>
      <c r="H27">
        <v>2.0840664711630001</v>
      </c>
      <c r="J27">
        <v>0.181231671554</v>
      </c>
      <c r="K27">
        <v>0.39100684262000002</v>
      </c>
      <c r="M27">
        <v>0.23020527859199999</v>
      </c>
      <c r="N27">
        <v>0</v>
      </c>
      <c r="P27">
        <v>0.17165200390999999</v>
      </c>
      <c r="Q27">
        <v>0.39100684262000002</v>
      </c>
      <c r="S27">
        <v>0.23108504398800001</v>
      </c>
      <c r="T27">
        <v>0</v>
      </c>
      <c r="V27">
        <v>0.16383186705800001</v>
      </c>
      <c r="W27">
        <v>0.39100684262000002</v>
      </c>
      <c r="Y27">
        <v>0.250244379277</v>
      </c>
      <c r="Z27">
        <v>0</v>
      </c>
      <c r="AB27">
        <v>0.2238514174</v>
      </c>
      <c r="AC27">
        <v>0.31280547409600001</v>
      </c>
    </row>
    <row r="65" spans="11:16" ht="18.75" x14ac:dyDescent="0.35">
      <c r="K65" t="s">
        <v>69</v>
      </c>
      <c r="L65" s="24" t="s">
        <v>71</v>
      </c>
      <c r="M65" s="24" t="s">
        <v>72</v>
      </c>
      <c r="N65" s="24" t="s">
        <v>73</v>
      </c>
      <c r="O65" s="24" t="s">
        <v>74</v>
      </c>
    </row>
    <row r="68" spans="11:16" x14ac:dyDescent="0.25">
      <c r="K68">
        <v>0.5</v>
      </c>
      <c r="L68">
        <f t="shared" ref="L68:L103" si="0">4.244*(K68^2)+0.8806*K68-0.4634</f>
        <v>1.0379</v>
      </c>
      <c r="M68">
        <f t="shared" ref="M68:M103" si="1">11.587*(K68^2)+2.0412*K68-0.3707</f>
        <v>3.5466500000000001</v>
      </c>
      <c r="N68">
        <f t="shared" ref="N68:N103" si="2">M68-L68</f>
        <v>2.50875</v>
      </c>
      <c r="O68">
        <f t="shared" ref="O68:O103" si="3">(N68/L68)*100</f>
        <v>241.71403796126793</v>
      </c>
    </row>
    <row r="69" spans="11:16" x14ac:dyDescent="0.25">
      <c r="K69">
        <v>0.6</v>
      </c>
      <c r="L69">
        <f t="shared" si="0"/>
        <v>1.5928</v>
      </c>
      <c r="M69">
        <f t="shared" si="1"/>
        <v>5.025339999999999</v>
      </c>
      <c r="N69">
        <f t="shared" si="2"/>
        <v>3.432539999999999</v>
      </c>
      <c r="O69">
        <f t="shared" si="3"/>
        <v>215.50351582119532</v>
      </c>
    </row>
    <row r="70" spans="11:16" x14ac:dyDescent="0.25">
      <c r="K70">
        <v>0.7</v>
      </c>
      <c r="L70">
        <f t="shared" si="0"/>
        <v>2.2325799999999996</v>
      </c>
      <c r="M70">
        <f t="shared" si="1"/>
        <v>6.7357699999999987</v>
      </c>
      <c r="N70">
        <f t="shared" si="2"/>
        <v>4.5031899999999991</v>
      </c>
      <c r="O70">
        <f t="shared" si="3"/>
        <v>201.70341040410645</v>
      </c>
    </row>
    <row r="71" spans="11:16" x14ac:dyDescent="0.25">
      <c r="K71">
        <v>0.8</v>
      </c>
      <c r="L71">
        <f t="shared" si="0"/>
        <v>2.9572400000000005</v>
      </c>
      <c r="M71">
        <f t="shared" si="1"/>
        <v>8.6779400000000013</v>
      </c>
      <c r="N71">
        <f t="shared" si="2"/>
        <v>5.7207000000000008</v>
      </c>
      <c r="O71">
        <f t="shared" si="3"/>
        <v>193.44726839891248</v>
      </c>
    </row>
    <row r="72" spans="11:16" x14ac:dyDescent="0.25">
      <c r="K72">
        <v>0.9</v>
      </c>
      <c r="L72">
        <f t="shared" si="0"/>
        <v>3.7667799999999998</v>
      </c>
      <c r="M72">
        <f t="shared" si="1"/>
        <v>10.851850000000001</v>
      </c>
      <c r="N72">
        <f t="shared" si="2"/>
        <v>7.0850700000000009</v>
      </c>
      <c r="O72">
        <f t="shared" si="3"/>
        <v>188.09354408805402</v>
      </c>
    </row>
    <row r="73" spans="11:16" x14ac:dyDescent="0.25">
      <c r="K73">
        <v>1</v>
      </c>
      <c r="L73">
        <f t="shared" si="0"/>
        <v>4.6612</v>
      </c>
      <c r="M73">
        <f t="shared" si="1"/>
        <v>13.2575</v>
      </c>
      <c r="N73">
        <f t="shared" si="2"/>
        <v>8.5962999999999994</v>
      </c>
      <c r="O73">
        <f t="shared" si="3"/>
        <v>184.42246631768643</v>
      </c>
    </row>
    <row r="74" spans="11:16" x14ac:dyDescent="0.25">
      <c r="K74">
        <v>1.1000000000000001</v>
      </c>
      <c r="L74">
        <f t="shared" si="0"/>
        <v>5.6405000000000003</v>
      </c>
      <c r="M74">
        <f t="shared" si="1"/>
        <v>15.894890000000004</v>
      </c>
      <c r="N74">
        <f t="shared" si="2"/>
        <v>10.254390000000004</v>
      </c>
      <c r="O74">
        <f t="shared" si="3"/>
        <v>181.79930857193517</v>
      </c>
    </row>
    <row r="75" spans="11:16" x14ac:dyDescent="0.25">
      <c r="K75">
        <v>1.2</v>
      </c>
      <c r="L75">
        <f t="shared" si="0"/>
        <v>6.7046799999999998</v>
      </c>
      <c r="M75">
        <f t="shared" si="1"/>
        <v>18.764019999999999</v>
      </c>
      <c r="N75">
        <f t="shared" si="2"/>
        <v>12.059339999999999</v>
      </c>
      <c r="O75">
        <f t="shared" si="3"/>
        <v>179.86451254944308</v>
      </c>
    </row>
    <row r="76" spans="11:16" x14ac:dyDescent="0.25">
      <c r="K76">
        <v>1.3</v>
      </c>
      <c r="L76">
        <f t="shared" si="0"/>
        <v>7.8537400000000002</v>
      </c>
      <c r="M76">
        <f t="shared" si="1"/>
        <v>21.864890000000003</v>
      </c>
      <c r="N76">
        <f t="shared" si="2"/>
        <v>14.011150000000002</v>
      </c>
      <c r="O76">
        <f t="shared" si="3"/>
        <v>178.40099112015423</v>
      </c>
    </row>
    <row r="77" spans="11:16" x14ac:dyDescent="0.25">
      <c r="K77">
        <v>1.4</v>
      </c>
      <c r="L77">
        <f t="shared" si="0"/>
        <v>9.0876799999999971</v>
      </c>
      <c r="M77">
        <f t="shared" si="1"/>
        <v>25.197499999999994</v>
      </c>
      <c r="N77">
        <f t="shared" si="2"/>
        <v>16.109819999999999</v>
      </c>
      <c r="O77">
        <f t="shared" si="3"/>
        <v>177.2709866544597</v>
      </c>
    </row>
    <row r="78" spans="11:16" x14ac:dyDescent="0.25">
      <c r="K78">
        <v>1.5</v>
      </c>
      <c r="L78">
        <f t="shared" si="0"/>
        <v>10.406499999999999</v>
      </c>
      <c r="M78">
        <f t="shared" si="1"/>
        <v>28.761850000000003</v>
      </c>
      <c r="N78">
        <f t="shared" si="2"/>
        <v>18.355350000000001</v>
      </c>
      <c r="O78">
        <f t="shared" si="3"/>
        <v>176.38351030605875</v>
      </c>
      <c r="P78">
        <f>AVERAGE(O73:O78)</f>
        <v>179.69029591995624</v>
      </c>
    </row>
    <row r="79" spans="11:16" x14ac:dyDescent="0.25">
      <c r="K79">
        <v>1.6</v>
      </c>
      <c r="L79">
        <f t="shared" si="0"/>
        <v>11.810200000000002</v>
      </c>
      <c r="M79">
        <f t="shared" si="1"/>
        <v>32.557940000000002</v>
      </c>
      <c r="N79">
        <f t="shared" si="2"/>
        <v>20.74774</v>
      </c>
      <c r="O79">
        <f t="shared" si="3"/>
        <v>175.67644917105548</v>
      </c>
    </row>
    <row r="80" spans="11:16" x14ac:dyDescent="0.25">
      <c r="K80">
        <v>1.7</v>
      </c>
      <c r="L80">
        <f t="shared" si="0"/>
        <v>13.298779999999997</v>
      </c>
      <c r="M80">
        <f t="shared" si="1"/>
        <v>36.585769999999997</v>
      </c>
      <c r="N80">
        <f t="shared" si="2"/>
        <v>23.286989999999999</v>
      </c>
      <c r="O80">
        <f t="shared" si="3"/>
        <v>175.10621275034254</v>
      </c>
    </row>
    <row r="81" spans="11:15" x14ac:dyDescent="0.25">
      <c r="K81">
        <v>1.8</v>
      </c>
      <c r="L81">
        <f t="shared" si="0"/>
        <v>14.87224</v>
      </c>
      <c r="M81">
        <f t="shared" si="1"/>
        <v>40.84534</v>
      </c>
      <c r="N81">
        <f t="shared" si="2"/>
        <v>25.973100000000002</v>
      </c>
      <c r="O81">
        <f t="shared" si="3"/>
        <v>174.64147969640084</v>
      </c>
    </row>
    <row r="82" spans="11:15" x14ac:dyDescent="0.25">
      <c r="K82">
        <v>1.9</v>
      </c>
      <c r="L82">
        <f t="shared" si="0"/>
        <v>16.53058</v>
      </c>
      <c r="M82">
        <f t="shared" si="1"/>
        <v>45.336649999999992</v>
      </c>
      <c r="N82">
        <f t="shared" si="2"/>
        <v>28.806069999999991</v>
      </c>
      <c r="O82">
        <f t="shared" si="3"/>
        <v>174.25928188847573</v>
      </c>
    </row>
    <row r="83" spans="11:15" x14ac:dyDescent="0.25">
      <c r="K83">
        <v>2</v>
      </c>
      <c r="L83">
        <f t="shared" si="0"/>
        <v>18.273799999999998</v>
      </c>
      <c r="M83">
        <f t="shared" si="1"/>
        <v>50.059699999999999</v>
      </c>
      <c r="N83">
        <f t="shared" si="2"/>
        <v>31.785900000000002</v>
      </c>
      <c r="O83">
        <f t="shared" si="3"/>
        <v>173.94247501887952</v>
      </c>
    </row>
    <row r="84" spans="11:15" x14ac:dyDescent="0.25">
      <c r="K84">
        <v>2.1</v>
      </c>
      <c r="L84">
        <f t="shared" si="0"/>
        <v>20.101900000000001</v>
      </c>
      <c r="M84">
        <f t="shared" si="1"/>
        <v>55.014490000000002</v>
      </c>
      <c r="N84">
        <f t="shared" si="2"/>
        <v>34.912590000000002</v>
      </c>
      <c r="O84">
        <f t="shared" si="3"/>
        <v>173.67806028285884</v>
      </c>
    </row>
    <row r="85" spans="11:15" x14ac:dyDescent="0.25">
      <c r="K85">
        <v>2.2000000000000002</v>
      </c>
      <c r="L85">
        <f t="shared" si="0"/>
        <v>22.014880000000002</v>
      </c>
      <c r="M85">
        <f t="shared" si="1"/>
        <v>60.201020000000007</v>
      </c>
      <c r="N85">
        <f t="shared" si="2"/>
        <v>38.186140000000009</v>
      </c>
      <c r="O85">
        <f t="shared" si="3"/>
        <v>173.45604427550822</v>
      </c>
    </row>
    <row r="86" spans="11:15" x14ac:dyDescent="0.25">
      <c r="K86">
        <v>2.2999999999999998</v>
      </c>
      <c r="L86">
        <f t="shared" si="0"/>
        <v>24.012739999999994</v>
      </c>
      <c r="M86">
        <f t="shared" si="1"/>
        <v>65.619289999999992</v>
      </c>
      <c r="N86">
        <f t="shared" si="2"/>
        <v>41.606549999999999</v>
      </c>
      <c r="O86">
        <f t="shared" si="3"/>
        <v>173.26864822590014</v>
      </c>
    </row>
    <row r="87" spans="11:15" x14ac:dyDescent="0.25">
      <c r="K87">
        <v>2.4</v>
      </c>
      <c r="L87">
        <f t="shared" si="0"/>
        <v>26.095479999999998</v>
      </c>
      <c r="M87">
        <f t="shared" si="1"/>
        <v>71.269300000000001</v>
      </c>
      <c r="N87">
        <f t="shared" si="2"/>
        <v>45.173820000000006</v>
      </c>
      <c r="O87">
        <f t="shared" si="3"/>
        <v>173.10974927458705</v>
      </c>
    </row>
    <row r="88" spans="11:15" x14ac:dyDescent="0.25">
      <c r="K88">
        <v>2.5</v>
      </c>
      <c r="L88">
        <f t="shared" si="0"/>
        <v>28.263099999999998</v>
      </c>
      <c r="M88">
        <f t="shared" si="1"/>
        <v>77.151049999999998</v>
      </c>
      <c r="N88">
        <f t="shared" si="2"/>
        <v>48.887950000000004</v>
      </c>
      <c r="O88">
        <f t="shared" si="3"/>
        <v>172.97447909111176</v>
      </c>
    </row>
    <row r="89" spans="11:15" x14ac:dyDescent="0.25">
      <c r="K89">
        <v>2.6</v>
      </c>
      <c r="L89">
        <f t="shared" si="0"/>
        <v>30.515600000000003</v>
      </c>
      <c r="M89">
        <f t="shared" si="1"/>
        <v>83.264540000000011</v>
      </c>
      <c r="N89">
        <f t="shared" si="2"/>
        <v>52.748940000000005</v>
      </c>
      <c r="O89">
        <f t="shared" si="3"/>
        <v>172.85893116963126</v>
      </c>
    </row>
    <row r="90" spans="11:15" x14ac:dyDescent="0.25">
      <c r="K90">
        <v>2.7</v>
      </c>
      <c r="L90">
        <f t="shared" si="0"/>
        <v>32.852980000000002</v>
      </c>
      <c r="M90">
        <f t="shared" si="1"/>
        <v>89.609770000000012</v>
      </c>
      <c r="N90">
        <f t="shared" si="2"/>
        <v>56.756790000000009</v>
      </c>
      <c r="O90">
        <f t="shared" si="3"/>
        <v>172.75994445557149</v>
      </c>
    </row>
    <row r="91" spans="11:15" x14ac:dyDescent="0.25">
      <c r="K91">
        <v>2.8</v>
      </c>
      <c r="L91">
        <f t="shared" si="0"/>
        <v>35.275239999999989</v>
      </c>
      <c r="M91">
        <f t="shared" si="1"/>
        <v>96.186739999999986</v>
      </c>
      <c r="N91">
        <f t="shared" si="2"/>
        <v>60.911499999999997</v>
      </c>
      <c r="O91">
        <f t="shared" si="3"/>
        <v>172.67494140365883</v>
      </c>
    </row>
    <row r="92" spans="11:15" x14ac:dyDescent="0.25">
      <c r="K92">
        <v>2.9</v>
      </c>
      <c r="L92">
        <f t="shared" si="0"/>
        <v>37.782379999999996</v>
      </c>
      <c r="M92">
        <f t="shared" si="1"/>
        <v>102.99544999999999</v>
      </c>
      <c r="N92">
        <f t="shared" si="2"/>
        <v>65.213069999999988</v>
      </c>
      <c r="O92">
        <f t="shared" si="3"/>
        <v>172.60180539182548</v>
      </c>
    </row>
    <row r="93" spans="11:15" x14ac:dyDescent="0.25">
      <c r="K93">
        <v>3</v>
      </c>
      <c r="L93">
        <f t="shared" si="0"/>
        <v>40.374400000000001</v>
      </c>
      <c r="M93">
        <f t="shared" si="1"/>
        <v>110.0359</v>
      </c>
      <c r="N93">
        <f t="shared" si="2"/>
        <v>69.66149999999999</v>
      </c>
      <c r="O93">
        <f t="shared" si="3"/>
        <v>172.53878695410953</v>
      </c>
    </row>
    <row r="94" spans="11:15" x14ac:dyDescent="0.25">
      <c r="K94">
        <v>3.1</v>
      </c>
      <c r="L94">
        <f t="shared" si="0"/>
        <v>43.051300000000005</v>
      </c>
      <c r="M94">
        <f t="shared" si="1"/>
        <v>117.30809000000001</v>
      </c>
      <c r="N94">
        <f t="shared" si="2"/>
        <v>74.256789999999995</v>
      </c>
      <c r="O94">
        <f t="shared" si="3"/>
        <v>172.48443136444195</v>
      </c>
    </row>
    <row r="95" spans="11:15" x14ac:dyDescent="0.25">
      <c r="K95">
        <v>3.2</v>
      </c>
      <c r="L95">
        <f t="shared" si="0"/>
        <v>45.813080000000006</v>
      </c>
      <c r="M95">
        <f t="shared" si="1"/>
        <v>124.81202000000002</v>
      </c>
      <c r="N95">
        <f t="shared" si="2"/>
        <v>78.998940000000005</v>
      </c>
      <c r="O95">
        <f t="shared" si="3"/>
        <v>172.43752220981429</v>
      </c>
    </row>
    <row r="96" spans="11:15" x14ac:dyDescent="0.25">
      <c r="K96">
        <v>3.3</v>
      </c>
      <c r="L96">
        <f t="shared" si="0"/>
        <v>48.659739999999992</v>
      </c>
      <c r="M96">
        <f t="shared" si="1"/>
        <v>132.54768999999999</v>
      </c>
      <c r="N96">
        <f t="shared" si="2"/>
        <v>83.887949999999989</v>
      </c>
      <c r="O96">
        <f t="shared" si="3"/>
        <v>172.39703705774014</v>
      </c>
    </row>
    <row r="97" spans="11:15" x14ac:dyDescent="0.25">
      <c r="K97">
        <v>3.4</v>
      </c>
      <c r="L97">
        <f t="shared" si="0"/>
        <v>51.59127999999999</v>
      </c>
      <c r="M97">
        <f t="shared" si="1"/>
        <v>140.51509999999999</v>
      </c>
      <c r="N97">
        <f t="shared" si="2"/>
        <v>88.923820000000006</v>
      </c>
      <c r="O97">
        <f t="shared" si="3"/>
        <v>172.36211235697201</v>
      </c>
    </row>
    <row r="98" spans="11:15" x14ac:dyDescent="0.25">
      <c r="K98">
        <v>3.5</v>
      </c>
      <c r="L98">
        <f t="shared" si="0"/>
        <v>54.607699999999994</v>
      </c>
      <c r="M98">
        <f t="shared" si="1"/>
        <v>148.71425000000002</v>
      </c>
      <c r="N98">
        <f t="shared" si="2"/>
        <v>94.106550000000027</v>
      </c>
      <c r="O98">
        <f t="shared" si="3"/>
        <v>172.33201544837092</v>
      </c>
    </row>
    <row r="99" spans="11:15" x14ac:dyDescent="0.25">
      <c r="K99">
        <v>3.6</v>
      </c>
      <c r="L99">
        <f t="shared" si="0"/>
        <v>57.709000000000003</v>
      </c>
      <c r="M99">
        <f t="shared" si="1"/>
        <v>157.14514</v>
      </c>
      <c r="N99">
        <f t="shared" si="2"/>
        <v>99.436139999999995</v>
      </c>
      <c r="O99">
        <f t="shared" si="3"/>
        <v>172.30612209534038</v>
      </c>
    </row>
    <row r="100" spans="11:15" x14ac:dyDescent="0.25">
      <c r="K100">
        <v>3.7</v>
      </c>
      <c r="L100">
        <f t="shared" si="0"/>
        <v>60.895180000000003</v>
      </c>
      <c r="M100">
        <f t="shared" si="1"/>
        <v>165.80777</v>
      </c>
      <c r="N100">
        <f t="shared" si="2"/>
        <v>104.91258999999999</v>
      </c>
      <c r="O100">
        <f t="shared" si="3"/>
        <v>172.28389833152639</v>
      </c>
    </row>
    <row r="101" spans="11:15" x14ac:dyDescent="0.25">
      <c r="K101">
        <v>3.8</v>
      </c>
      <c r="L101">
        <f t="shared" si="0"/>
        <v>64.166240000000002</v>
      </c>
      <c r="M101">
        <f t="shared" si="1"/>
        <v>174.70213999999999</v>
      </c>
      <c r="N101">
        <f t="shared" si="2"/>
        <v>110.53589999999998</v>
      </c>
      <c r="O101">
        <f t="shared" si="3"/>
        <v>172.26488570936988</v>
      </c>
    </row>
    <row r="102" spans="11:15" x14ac:dyDescent="0.25">
      <c r="K102">
        <v>3.9</v>
      </c>
      <c r="L102">
        <f t="shared" si="0"/>
        <v>67.522180000000006</v>
      </c>
      <c r="M102">
        <f t="shared" si="1"/>
        <v>183.82824999999997</v>
      </c>
      <c r="N102">
        <f t="shared" si="2"/>
        <v>116.30606999999996</v>
      </c>
      <c r="O102">
        <f t="shared" si="3"/>
        <v>172.24868924551896</v>
      </c>
    </row>
    <row r="103" spans="11:15" x14ac:dyDescent="0.25">
      <c r="K103">
        <v>4</v>
      </c>
      <c r="L103">
        <f t="shared" si="0"/>
        <v>70.963000000000008</v>
      </c>
      <c r="M103">
        <f t="shared" si="1"/>
        <v>193.18610000000001</v>
      </c>
      <c r="N103">
        <f t="shared" si="2"/>
        <v>122.2231</v>
      </c>
      <c r="O103">
        <f t="shared" si="3"/>
        <v>172.23496751828415</v>
      </c>
    </row>
    <row r="104" spans="11:15" x14ac:dyDescent="0.25">
      <c r="M104" t="s">
        <v>75</v>
      </c>
      <c r="N104">
        <f>AVERAGE(N68:N103)</f>
        <v>47.802308333333336</v>
      </c>
      <c r="O104">
        <f>AVERAGE(O68:O103)</f>
        <v>179.0417367383491</v>
      </c>
    </row>
  </sheetData>
  <mergeCells count="10">
    <mergeCell ref="S2:T2"/>
    <mergeCell ref="V2:W2"/>
    <mergeCell ref="Y2:Z2"/>
    <mergeCell ref="AB2:AC2"/>
    <mergeCell ref="A2:B2"/>
    <mergeCell ref="D2:E2"/>
    <mergeCell ref="G2:H2"/>
    <mergeCell ref="J2:K2"/>
    <mergeCell ref="M2:N2"/>
    <mergeCell ref="P2:Q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abSelected="1" topLeftCell="A55" workbookViewId="0">
      <selection activeCell="N68" sqref="N68"/>
    </sheetView>
  </sheetViews>
  <sheetFormatPr baseColWidth="10" defaultRowHeight="15" x14ac:dyDescent="0.25"/>
  <cols>
    <col min="3" max="3" width="4.7109375" customWidth="1"/>
  </cols>
  <sheetData>
    <row r="1" spans="1:23" x14ac:dyDescent="0.25">
      <c r="A1" s="12" t="s">
        <v>62</v>
      </c>
      <c r="B1" s="12"/>
      <c r="C1" s="12"/>
      <c r="D1" s="12"/>
      <c r="E1" s="12"/>
      <c r="F1" s="12"/>
      <c r="G1" s="12" t="s">
        <v>63</v>
      </c>
      <c r="H1" s="12"/>
      <c r="I1" s="12"/>
      <c r="J1" s="12"/>
      <c r="K1" s="12"/>
      <c r="L1" s="12"/>
      <c r="M1" s="12" t="s">
        <v>64</v>
      </c>
      <c r="N1" s="12"/>
      <c r="O1" s="12"/>
      <c r="P1" s="12"/>
      <c r="Q1" s="12"/>
      <c r="R1" s="12"/>
      <c r="S1" s="12" t="s">
        <v>65</v>
      </c>
      <c r="T1" s="12"/>
      <c r="U1" s="12"/>
      <c r="V1" s="12"/>
      <c r="W1" s="12"/>
    </row>
    <row r="2" spans="1:23" x14ac:dyDescent="0.25">
      <c r="A2" s="21" t="s">
        <v>67</v>
      </c>
      <c r="B2" s="21"/>
      <c r="D2" s="21" t="s">
        <v>68</v>
      </c>
      <c r="E2" s="21"/>
      <c r="G2" s="21" t="s">
        <v>67</v>
      </c>
      <c r="H2" s="21"/>
      <c r="J2" s="21" t="s">
        <v>68</v>
      </c>
      <c r="K2" s="21"/>
      <c r="M2" s="21" t="s">
        <v>67</v>
      </c>
      <c r="N2" s="21"/>
      <c r="P2" s="21" t="s">
        <v>68</v>
      </c>
      <c r="Q2" s="21"/>
      <c r="S2" s="21" t="s">
        <v>67</v>
      </c>
      <c r="T2" s="21"/>
      <c r="V2" s="21" t="s">
        <v>68</v>
      </c>
      <c r="W2" s="21"/>
    </row>
    <row r="3" spans="1:23" x14ac:dyDescent="0.25">
      <c r="A3" s="23" t="s">
        <v>69</v>
      </c>
      <c r="B3" s="23" t="s">
        <v>76</v>
      </c>
      <c r="D3" s="23" t="s">
        <v>69</v>
      </c>
      <c r="E3" s="23" t="s">
        <v>76</v>
      </c>
      <c r="G3" s="23" t="s">
        <v>69</v>
      </c>
      <c r="H3" s="23" t="s">
        <v>76</v>
      </c>
      <c r="J3" s="23" t="s">
        <v>69</v>
      </c>
      <c r="K3" s="23" t="s">
        <v>76</v>
      </c>
      <c r="M3" s="23" t="s">
        <v>69</v>
      </c>
      <c r="N3" s="23" t="s">
        <v>76</v>
      </c>
      <c r="P3" s="23" t="s">
        <v>69</v>
      </c>
      <c r="Q3" s="23" t="s">
        <v>76</v>
      </c>
      <c r="S3" s="23" t="s">
        <v>69</v>
      </c>
      <c r="T3" s="23" t="s">
        <v>76</v>
      </c>
      <c r="V3" s="23" t="s">
        <v>69</v>
      </c>
      <c r="W3" s="23" t="s">
        <v>76</v>
      </c>
    </row>
    <row r="4" spans="1:23" x14ac:dyDescent="0.25">
      <c r="A4" s="22">
        <v>1.4393939393940001</v>
      </c>
      <c r="B4" s="25">
        <v>63.607706249398298</v>
      </c>
      <c r="C4" s="22"/>
      <c r="D4" s="22">
        <v>1.4081133919840001</v>
      </c>
      <c r="E4" s="25">
        <v>68.58834515488708</v>
      </c>
      <c r="G4" s="22">
        <v>1.43128054740958</v>
      </c>
      <c r="H4" s="25">
        <v>62.697280389069412</v>
      </c>
      <c r="I4" s="22"/>
      <c r="J4" s="22">
        <v>1.382502443793</v>
      </c>
      <c r="K4" s="25">
        <v>69.37222723005398</v>
      </c>
      <c r="M4">
        <v>1.4179863147605101</v>
      </c>
      <c r="N4" s="25">
        <v>63.554764576400359</v>
      </c>
      <c r="P4">
        <v>1.368035190616</v>
      </c>
      <c r="Q4" s="25">
        <v>69.13752732379254</v>
      </c>
      <c r="S4">
        <v>1.3989247311827999</v>
      </c>
      <c r="T4" s="25">
        <v>60.535553726440398</v>
      </c>
      <c r="V4">
        <v>1.2940371456499999</v>
      </c>
      <c r="W4" s="25">
        <v>63.751604415374238</v>
      </c>
    </row>
    <row r="5" spans="1:23" x14ac:dyDescent="0.25">
      <c r="A5" s="22">
        <v>2.6780058651030001</v>
      </c>
      <c r="B5" s="25">
        <v>58.870491225892927</v>
      </c>
      <c r="C5" s="22"/>
      <c r="D5" s="22">
        <v>2.5790811339199999</v>
      </c>
      <c r="E5" s="25">
        <v>65.722437651949676</v>
      </c>
      <c r="G5" s="22">
        <v>2.6364613880742902</v>
      </c>
      <c r="H5" s="25">
        <v>58.736727100663174</v>
      </c>
      <c r="I5" s="22"/>
      <c r="J5" s="22">
        <v>2.499315738025</v>
      </c>
      <c r="K5" s="25">
        <v>67.689777363497257</v>
      </c>
      <c r="M5">
        <v>2.6152492668621701</v>
      </c>
      <c r="N5" s="25">
        <v>59.025365292538488</v>
      </c>
      <c r="P5">
        <v>2.45376344086</v>
      </c>
      <c r="Q5" s="25">
        <v>66.827073901790783</v>
      </c>
      <c r="S5">
        <v>2.5911045943304001</v>
      </c>
      <c r="T5" s="25">
        <v>58.581336480441863</v>
      </c>
      <c r="V5">
        <v>2.3663734115350001</v>
      </c>
      <c r="W5" s="25">
        <v>66.28520611056922</v>
      </c>
    </row>
    <row r="6" spans="1:23" x14ac:dyDescent="0.25">
      <c r="A6" s="22">
        <v>3.86265884653</v>
      </c>
      <c r="B6" s="25">
        <v>54.332319842511481</v>
      </c>
      <c r="C6" s="22"/>
      <c r="D6" s="22">
        <v>3.6541544477030001</v>
      </c>
      <c r="E6" s="25">
        <v>64.439469718013555</v>
      </c>
      <c r="G6" s="22">
        <v>3.8124144672531801</v>
      </c>
      <c r="H6" s="25">
        <v>54.173763768343342</v>
      </c>
      <c r="I6" s="22"/>
      <c r="J6" s="22">
        <v>3.4761485826</v>
      </c>
      <c r="K6" s="25">
        <v>66.724204327269391</v>
      </c>
      <c r="M6">
        <v>2.0034213098729201</v>
      </c>
      <c r="N6" s="25">
        <v>61.937926753513409</v>
      </c>
      <c r="P6">
        <v>3.4400782013689999</v>
      </c>
      <c r="Q6" s="25">
        <v>66.629112259183657</v>
      </c>
      <c r="S6">
        <v>3.2468230694037201</v>
      </c>
      <c r="T6" s="25">
        <v>56.78200543874722</v>
      </c>
      <c r="V6">
        <v>3.3498533724340001</v>
      </c>
      <c r="W6" s="25">
        <v>66.596980548492212</v>
      </c>
    </row>
    <row r="7" spans="1:23" x14ac:dyDescent="0.25">
      <c r="A7" s="22">
        <v>3.2933528836749999</v>
      </c>
      <c r="B7" s="25">
        <v>56.58186064622943</v>
      </c>
      <c r="C7" s="22"/>
      <c r="D7" s="22">
        <v>3.0896383186710001</v>
      </c>
      <c r="E7" s="25">
        <v>65.542915820673215</v>
      </c>
      <c r="G7" s="22">
        <v>3.25073313782991</v>
      </c>
      <c r="H7" s="25">
        <v>56.564499835505032</v>
      </c>
      <c r="I7" s="22"/>
      <c r="J7" s="22">
        <v>2.959335288368</v>
      </c>
      <c r="K7" s="25">
        <v>67.708761703346653</v>
      </c>
      <c r="M7">
        <v>0.80518084066471196</v>
      </c>
      <c r="N7" s="25">
        <v>69.554104952461444</v>
      </c>
      <c r="P7">
        <v>2.8994134897360002</v>
      </c>
      <c r="Q7" s="25">
        <v>66.341696940784246</v>
      </c>
      <c r="S7">
        <v>1.99794721407625</v>
      </c>
      <c r="T7" s="25">
        <v>62.286458517847677</v>
      </c>
      <c r="V7">
        <v>3.0881720430109998</v>
      </c>
      <c r="W7" s="25">
        <v>66.723619596612266</v>
      </c>
    </row>
    <row r="8" spans="1:23" x14ac:dyDescent="0.25">
      <c r="A8" s="22">
        <v>2.0212121212119998</v>
      </c>
      <c r="B8" s="25">
        <v>62.096825199624725</v>
      </c>
      <c r="C8" s="22"/>
      <c r="D8" s="22">
        <v>1.9937438905180001</v>
      </c>
      <c r="E8" s="25">
        <v>69.582769049773404</v>
      </c>
      <c r="G8" s="22">
        <v>2.0154447702834801</v>
      </c>
      <c r="H8" s="25">
        <v>62.204851667277886</v>
      </c>
      <c r="I8" s="22"/>
      <c r="J8" s="22">
        <v>1.9491691104590001</v>
      </c>
      <c r="K8" s="25">
        <v>70.376859101824834</v>
      </c>
      <c r="M8">
        <v>0.22326490713587499</v>
      </c>
      <c r="N8" s="25">
        <v>70.288709126653899</v>
      </c>
      <c r="P8">
        <v>1.889051808407</v>
      </c>
      <c r="Q8" s="25">
        <v>69.00041261113499</v>
      </c>
      <c r="S8">
        <v>0.80185728250244404</v>
      </c>
      <c r="T8" s="25">
        <v>69.097268547752861</v>
      </c>
      <c r="V8">
        <v>1.884066471163</v>
      </c>
      <c r="W8" s="25">
        <v>70.604754881502032</v>
      </c>
    </row>
    <row r="9" spans="1:23" x14ac:dyDescent="0.25">
      <c r="A9" s="22">
        <v>0.82981427175</v>
      </c>
      <c r="B9" s="25">
        <v>69.452654191914377</v>
      </c>
      <c r="C9" s="22"/>
      <c r="D9" s="22">
        <v>0.81906158357799996</v>
      </c>
      <c r="E9" s="25">
        <v>72.83758109522374</v>
      </c>
      <c r="G9" s="22">
        <v>0.81857282502443796</v>
      </c>
      <c r="H9" s="25">
        <v>69.897208174568163</v>
      </c>
      <c r="I9" s="22"/>
      <c r="J9" s="22">
        <v>0.78914956011699999</v>
      </c>
      <c r="K9" s="25">
        <v>74.264171864487693</v>
      </c>
      <c r="M9">
        <v>1.403225806452</v>
      </c>
      <c r="N9" s="25">
        <v>64.998292811840628</v>
      </c>
      <c r="P9">
        <v>0.79511241446699998</v>
      </c>
      <c r="Q9" s="25">
        <v>72.547489621383193</v>
      </c>
      <c r="S9">
        <v>0.21691104594330399</v>
      </c>
      <c r="T9" s="25">
        <v>70.191805405267985</v>
      </c>
      <c r="V9">
        <v>0.76207233626600002</v>
      </c>
      <c r="W9" s="25">
        <v>73.312363311782619</v>
      </c>
    </row>
    <row r="10" spans="1:23" x14ac:dyDescent="0.25">
      <c r="A10" s="22">
        <v>0.23519061583600001</v>
      </c>
      <c r="B10" s="25">
        <v>70.463985859502912</v>
      </c>
      <c r="C10" s="22"/>
      <c r="D10" s="22">
        <v>0.20136852394900001</v>
      </c>
      <c r="E10" s="25">
        <v>71.865230758871974</v>
      </c>
      <c r="G10" s="22">
        <v>1.415738025415</v>
      </c>
      <c r="H10" s="25">
        <v>64.885612770406823</v>
      </c>
      <c r="I10" s="22"/>
      <c r="J10" s="22">
        <v>0.20195503421300001</v>
      </c>
      <c r="K10" s="25">
        <v>73.153435366190905</v>
      </c>
      <c r="M10">
        <v>2.5434995112409999</v>
      </c>
      <c r="N10" s="25">
        <v>61.281357645134328</v>
      </c>
      <c r="P10">
        <v>0.19442815249299999</v>
      </c>
      <c r="Q10" s="25">
        <v>71.460818544573257</v>
      </c>
      <c r="S10">
        <v>1.406353861193</v>
      </c>
      <c r="T10" s="25">
        <v>62.664924881718811</v>
      </c>
      <c r="V10">
        <v>0.190811339198</v>
      </c>
      <c r="W10" s="25">
        <v>71.685424544686029</v>
      </c>
    </row>
    <row r="11" spans="1:23" x14ac:dyDescent="0.25">
      <c r="A11" s="22">
        <v>1.433431085044</v>
      </c>
      <c r="B11" s="25">
        <v>63.473881900049037</v>
      </c>
      <c r="C11" s="22"/>
      <c r="D11" s="22">
        <v>1.3117302052790001</v>
      </c>
      <c r="E11" s="25">
        <v>67.673160503338735</v>
      </c>
      <c r="G11" s="22">
        <v>2.5824046920820001</v>
      </c>
      <c r="H11" s="25">
        <v>61.274356138204908</v>
      </c>
      <c r="I11" s="22"/>
      <c r="J11" s="22">
        <v>1.270478983382</v>
      </c>
      <c r="K11" s="25">
        <v>69.327282191225194</v>
      </c>
      <c r="M11">
        <v>3.6215053763439999</v>
      </c>
      <c r="N11" s="25">
        <v>57.558227507892603</v>
      </c>
      <c r="P11">
        <v>1.2459433040079999</v>
      </c>
      <c r="Q11" s="25">
        <v>69.104889900122032</v>
      </c>
      <c r="S11">
        <v>2.5395894428150001</v>
      </c>
      <c r="T11" s="25">
        <v>62.326619477714452</v>
      </c>
      <c r="V11">
        <v>1.220136852395</v>
      </c>
      <c r="W11" s="25">
        <v>66.606364672456507</v>
      </c>
    </row>
    <row r="12" spans="1:23" x14ac:dyDescent="0.25">
      <c r="A12" s="22">
        <v>2.6036168132939999</v>
      </c>
      <c r="B12" s="25">
        <v>60.276993312723683</v>
      </c>
      <c r="C12" s="22"/>
      <c r="D12" s="22">
        <v>2.4391006842620002</v>
      </c>
      <c r="E12" s="25">
        <v>68.451262118649694</v>
      </c>
      <c r="G12" s="22">
        <v>3.655620723363</v>
      </c>
      <c r="H12" s="25">
        <v>57.336323947197975</v>
      </c>
      <c r="I12" s="22"/>
      <c r="J12" s="22">
        <v>2.3377321603130001</v>
      </c>
      <c r="K12" s="25">
        <v>68.452649122242491</v>
      </c>
      <c r="M12">
        <v>3.0995112414469999</v>
      </c>
      <c r="N12" s="25">
        <v>59.597301161006769</v>
      </c>
      <c r="P12">
        <v>2.29257086999</v>
      </c>
      <c r="Q12" s="25">
        <v>67.701100434966634</v>
      </c>
      <c r="S12">
        <v>3.5851417399800001</v>
      </c>
      <c r="T12" s="25">
        <v>57.804605998058179</v>
      </c>
      <c r="V12">
        <v>2.2460410557179999</v>
      </c>
      <c r="W12" s="25">
        <v>67.369964825049095</v>
      </c>
    </row>
    <row r="13" spans="1:23" x14ac:dyDescent="0.25">
      <c r="A13" s="22">
        <v>3.7208211143700001</v>
      </c>
      <c r="B13" s="25">
        <v>56.600282516896996</v>
      </c>
      <c r="C13" s="22"/>
      <c r="D13" s="22">
        <v>3.5258064516130001</v>
      </c>
      <c r="E13" s="25">
        <v>67.075253031254817</v>
      </c>
      <c r="G13" s="22">
        <v>3.128739002933</v>
      </c>
      <c r="H13" s="25">
        <v>59.108784370455595</v>
      </c>
      <c r="I13" s="22"/>
      <c r="J13" s="22">
        <v>3.3824046920819999</v>
      </c>
      <c r="K13" s="25">
        <v>68.004942115784431</v>
      </c>
      <c r="M13">
        <v>1.9665689149559999</v>
      </c>
      <c r="N13" s="25">
        <v>65.8114866912141</v>
      </c>
      <c r="P13">
        <v>3.351319648094</v>
      </c>
      <c r="Q13" s="25">
        <v>66.909951388210274</v>
      </c>
      <c r="S13">
        <v>3.0706744868040001</v>
      </c>
      <c r="T13" s="25">
        <v>59.516517500311572</v>
      </c>
      <c r="V13">
        <v>3.2700879765400002</v>
      </c>
      <c r="W13" s="25">
        <v>66.586450522420634</v>
      </c>
    </row>
    <row r="14" spans="1:23" x14ac:dyDescent="0.25">
      <c r="A14" s="22">
        <v>3.1739980449659999</v>
      </c>
      <c r="B14" s="25">
        <v>58.533770449022327</v>
      </c>
      <c r="C14" s="22"/>
      <c r="D14" s="22">
        <v>2.962365591398</v>
      </c>
      <c r="E14" s="25">
        <v>68.336062937413615</v>
      </c>
      <c r="G14" s="22">
        <v>0.826099706745</v>
      </c>
      <c r="H14" s="25">
        <v>70.436883192861757</v>
      </c>
      <c r="I14" s="22"/>
      <c r="J14" s="22">
        <v>2.8762463343109999</v>
      </c>
      <c r="K14" s="25">
        <v>68.400987783210169</v>
      </c>
      <c r="M14">
        <v>0.81935483871000003</v>
      </c>
      <c r="N14" s="25">
        <v>70.873758272224791</v>
      </c>
      <c r="P14">
        <v>2.8052785923750001</v>
      </c>
      <c r="Q14" s="25">
        <v>68.289145133564617</v>
      </c>
      <c r="S14">
        <v>1.949951124145</v>
      </c>
      <c r="T14" s="25">
        <v>64.469728489735147</v>
      </c>
      <c r="V14">
        <v>2.7462365591400002</v>
      </c>
      <c r="W14" s="25">
        <v>68.019431867447992</v>
      </c>
    </row>
    <row r="15" spans="1:23" x14ac:dyDescent="0.25">
      <c r="A15" s="22">
        <v>2.001759530792</v>
      </c>
      <c r="B15" s="25">
        <v>63.523378160402189</v>
      </c>
      <c r="C15" s="22"/>
      <c r="D15" s="22">
        <v>1.88357771261</v>
      </c>
      <c r="E15" s="25">
        <v>70.987775874113964</v>
      </c>
      <c r="G15" s="22">
        <v>0.234897360704</v>
      </c>
      <c r="H15" s="25">
        <v>71.545449665677324</v>
      </c>
      <c r="I15" s="22"/>
      <c r="J15" s="22">
        <v>1.815542521994</v>
      </c>
      <c r="K15" s="25">
        <v>71.673196862916612</v>
      </c>
      <c r="M15">
        <v>0.23274682306899999</v>
      </c>
      <c r="N15" s="25">
        <v>70.587539582759021</v>
      </c>
      <c r="P15">
        <v>1.7800586510259999</v>
      </c>
      <c r="Q15" s="25">
        <v>70.240564487529866</v>
      </c>
      <c r="S15">
        <v>0.80889540566999996</v>
      </c>
      <c r="T15" s="25">
        <v>69.983195956281847</v>
      </c>
      <c r="V15">
        <v>1.7350928641250001</v>
      </c>
      <c r="W15" s="25">
        <v>69.839758008453785</v>
      </c>
    </row>
    <row r="16" spans="1:23" x14ac:dyDescent="0.25">
      <c r="A16" s="22">
        <v>0.823362658847</v>
      </c>
      <c r="B16" s="25">
        <v>69.385852438401898</v>
      </c>
      <c r="C16" s="22"/>
      <c r="D16" s="22">
        <v>0.775366568915</v>
      </c>
      <c r="E16" s="25">
        <v>73.075544023853695</v>
      </c>
      <c r="G16" s="22">
        <v>0.673900293255</v>
      </c>
      <c r="H16" s="25">
        <v>67.367590949963301</v>
      </c>
      <c r="I16" s="22"/>
      <c r="J16" s="22">
        <v>0.73460410557199995</v>
      </c>
      <c r="K16" s="25">
        <v>72.872033517068928</v>
      </c>
      <c r="M16">
        <v>1.4212121212119999</v>
      </c>
      <c r="N16" s="25">
        <v>62.950248712506571</v>
      </c>
      <c r="P16">
        <v>0.71593352883700001</v>
      </c>
      <c r="Q16" s="25">
        <v>71.689172177204242</v>
      </c>
      <c r="S16">
        <v>0.229325513196</v>
      </c>
      <c r="T16" s="25">
        <v>68.146773951938826</v>
      </c>
      <c r="V16">
        <v>0.70127077223900003</v>
      </c>
      <c r="W16" s="25">
        <v>71.425533664494992</v>
      </c>
    </row>
    <row r="17" spans="1:23" x14ac:dyDescent="0.25">
      <c r="A17" s="22">
        <v>0.22551319648099999</v>
      </c>
      <c r="B17" s="25">
        <v>70.90323015302566</v>
      </c>
      <c r="C17" s="22"/>
      <c r="D17" s="22">
        <v>0.19657869012699999</v>
      </c>
      <c r="E17" s="25">
        <v>72.168580628227247</v>
      </c>
      <c r="G17" s="22">
        <v>1.9069403714569999</v>
      </c>
      <c r="H17" s="25">
        <v>61.839906133386989</v>
      </c>
      <c r="I17" s="22"/>
      <c r="J17" s="22">
        <v>0.17741935483900001</v>
      </c>
      <c r="K17" s="25">
        <v>73.189611598031192</v>
      </c>
      <c r="M17">
        <v>2.6085043988269998</v>
      </c>
      <c r="N17" s="25">
        <v>59.185592037270162</v>
      </c>
      <c r="P17">
        <v>0.175757575758</v>
      </c>
      <c r="Q17" s="25">
        <v>69.897661180940247</v>
      </c>
      <c r="S17">
        <v>1.4305962854350001</v>
      </c>
      <c r="T17" s="25">
        <v>61.045061839767158</v>
      </c>
      <c r="V17">
        <v>0.17360703812299999</v>
      </c>
      <c r="W17" s="25">
        <v>70.28600645017913</v>
      </c>
    </row>
    <row r="18" spans="1:23" x14ac:dyDescent="0.25">
      <c r="A18" s="22">
        <v>1.445259042033</v>
      </c>
      <c r="B18" s="25">
        <v>62.44977411409053</v>
      </c>
      <c r="C18" s="22"/>
      <c r="D18" s="22">
        <v>1.3294232649069999</v>
      </c>
      <c r="E18" s="25">
        <v>70.200699844140075</v>
      </c>
      <c r="G18" s="22">
        <v>3.2141739980450001</v>
      </c>
      <c r="H18" s="25">
        <v>56.77917598860985</v>
      </c>
      <c r="I18" s="22"/>
      <c r="J18" s="22">
        <v>1.309677419355</v>
      </c>
      <c r="K18" s="25">
        <v>72.390507269927113</v>
      </c>
      <c r="M18">
        <v>3.804692082111</v>
      </c>
      <c r="N18" s="25">
        <v>54.802418966607512</v>
      </c>
      <c r="P18">
        <v>1.237927663734</v>
      </c>
      <c r="Q18" s="25">
        <v>73.825941919604844</v>
      </c>
      <c r="S18">
        <v>2.6212121212119999</v>
      </c>
      <c r="T18" s="25">
        <v>58.635117315107735</v>
      </c>
      <c r="V18">
        <v>1.1769305962850001</v>
      </c>
      <c r="W18" s="25">
        <v>73.182130471104728</v>
      </c>
    </row>
    <row r="19" spans="1:23" x14ac:dyDescent="0.25">
      <c r="A19" s="22">
        <v>2.6848484848480001</v>
      </c>
      <c r="B19" s="25">
        <v>58.219281446608129</v>
      </c>
      <c r="C19" s="22"/>
      <c r="D19" s="22">
        <v>2.064516129032</v>
      </c>
      <c r="E19" s="25">
        <v>72.000165670475724</v>
      </c>
      <c r="G19" s="22">
        <v>3.7866080156400002</v>
      </c>
      <c r="H19" s="25">
        <v>54.787481408000751</v>
      </c>
      <c r="I19" s="22"/>
      <c r="J19" s="22">
        <v>2.002737047898</v>
      </c>
      <c r="K19" s="25">
        <v>69.858602694181087</v>
      </c>
      <c r="M19">
        <v>3.2585532746819998</v>
      </c>
      <c r="N19" s="25">
        <v>56.980399425656202</v>
      </c>
      <c r="P19">
        <v>1.8660801564030001</v>
      </c>
      <c r="Q19" s="25">
        <v>71.709854689961873</v>
      </c>
      <c r="S19">
        <v>3.830205278592</v>
      </c>
      <c r="T19" s="25">
        <v>54.451929414117515</v>
      </c>
      <c r="V19">
        <v>1.7464320625609999</v>
      </c>
      <c r="W19" s="25">
        <v>71.840703094550406</v>
      </c>
    </row>
    <row r="20" spans="1:23" x14ac:dyDescent="0.25">
      <c r="A20" s="22">
        <v>3.8699902248289999</v>
      </c>
      <c r="B20" s="25">
        <v>53.796370162285982</v>
      </c>
      <c r="C20" s="22"/>
      <c r="D20" s="22">
        <v>3.360997067449</v>
      </c>
      <c r="E20" s="25">
        <v>72.998575311911793</v>
      </c>
      <c r="G20" s="22">
        <v>2.5324535679369999</v>
      </c>
      <c r="H20" s="25">
        <v>59.696391254865546</v>
      </c>
      <c r="I20" s="22"/>
      <c r="J20" s="22">
        <v>3.3223851417399999</v>
      </c>
      <c r="K20" s="25">
        <v>70.484826918667494</v>
      </c>
      <c r="M20">
        <v>2.0036168132940002</v>
      </c>
      <c r="N20" s="25">
        <v>62.598994270940153</v>
      </c>
      <c r="P20">
        <v>3.6600195503420001</v>
      </c>
      <c r="Q20" s="25">
        <v>72.289444007297163</v>
      </c>
      <c r="S20">
        <v>3.2765395894429998</v>
      </c>
      <c r="T20" s="25">
        <v>56.649034877491857</v>
      </c>
      <c r="V20">
        <v>3.7235581622680001</v>
      </c>
      <c r="W20" s="25">
        <v>73.54045850012956</v>
      </c>
    </row>
    <row r="21" spans="1:23" x14ac:dyDescent="0.25">
      <c r="A21" s="22">
        <v>3.3107526881720002</v>
      </c>
      <c r="B21" s="25">
        <v>56.135967474204328</v>
      </c>
      <c r="C21" s="22"/>
      <c r="D21" s="22">
        <v>2.565200391007</v>
      </c>
      <c r="E21" s="25">
        <v>74.013359176994868</v>
      </c>
      <c r="G21" s="22">
        <v>1.3043010752690001</v>
      </c>
      <c r="H21" s="25">
        <v>66.029648646520684</v>
      </c>
      <c r="I21" s="22"/>
      <c r="J21" s="22">
        <v>2.4770283479959998</v>
      </c>
      <c r="K21" s="25">
        <v>74.749723690350578</v>
      </c>
      <c r="M21">
        <v>0.812316715543</v>
      </c>
      <c r="N21" s="25">
        <v>70.19993278491259</v>
      </c>
      <c r="P21">
        <v>2.415444770283</v>
      </c>
      <c r="Q21" s="25">
        <v>74.55250489338421</v>
      </c>
      <c r="S21">
        <v>2.0007820136849999</v>
      </c>
      <c r="T21" s="25">
        <v>62.119059621236595</v>
      </c>
      <c r="V21">
        <v>2.4003910068429999</v>
      </c>
      <c r="W21" s="25">
        <v>75.240065228264001</v>
      </c>
    </row>
    <row r="22" spans="1:23" x14ac:dyDescent="0.25">
      <c r="A22" s="22">
        <v>2.0176930596289999</v>
      </c>
      <c r="B22" s="25">
        <v>61.462045622615655</v>
      </c>
      <c r="C22" s="22"/>
      <c r="D22" s="22">
        <v>1.8101661779080001</v>
      </c>
      <c r="E22" s="25">
        <v>74.927382110544656</v>
      </c>
      <c r="G22" s="22">
        <v>0.67429130009799998</v>
      </c>
      <c r="H22" s="25">
        <v>70.81245693147261</v>
      </c>
      <c r="I22" s="22"/>
      <c r="J22" s="22">
        <v>1.735679374389</v>
      </c>
      <c r="K22" s="25">
        <v>78.28895829204744</v>
      </c>
      <c r="M22">
        <v>0.23020527859199999</v>
      </c>
      <c r="N22" s="25">
        <v>71.133411094869416</v>
      </c>
      <c r="P22">
        <v>1.62541544477</v>
      </c>
      <c r="Q22" s="25">
        <v>77.113649110308486</v>
      </c>
      <c r="S22">
        <v>0.81700879765400003</v>
      </c>
      <c r="T22" s="25">
        <v>69.797891476370211</v>
      </c>
      <c r="V22">
        <v>1.539198435973</v>
      </c>
      <c r="W22" s="25">
        <v>77.793856261227134</v>
      </c>
    </row>
    <row r="23" spans="1:23" x14ac:dyDescent="0.25">
      <c r="A23" s="22">
        <v>0.84086021505399999</v>
      </c>
      <c r="B23" s="25">
        <v>68.720959212949268</v>
      </c>
      <c r="C23" s="22"/>
      <c r="D23" s="22">
        <v>0.77448680351900001</v>
      </c>
      <c r="E23" s="25">
        <v>78.217560407275712</v>
      </c>
      <c r="G23" s="22"/>
      <c r="H23" s="22"/>
      <c r="I23" s="22"/>
      <c r="J23" s="22">
        <v>0.74017595307899997</v>
      </c>
      <c r="K23" s="25">
        <v>80.573374932963844</v>
      </c>
      <c r="P23">
        <v>0.71769305962899999</v>
      </c>
      <c r="Q23" s="25">
        <v>73.744211445541396</v>
      </c>
      <c r="S23">
        <v>0.23108504398800001</v>
      </c>
      <c r="T23" s="25">
        <v>70.29454169095834</v>
      </c>
      <c r="V23">
        <v>0.68719452590399999</v>
      </c>
      <c r="W23" s="25">
        <v>79.915251255125938</v>
      </c>
    </row>
    <row r="24" spans="1:23" x14ac:dyDescent="0.25">
      <c r="A24" s="22">
        <v>0.240566959922</v>
      </c>
      <c r="B24" s="25">
        <v>67.435007165160641</v>
      </c>
      <c r="C24" s="22"/>
      <c r="D24" s="22">
        <v>0.183186705767</v>
      </c>
      <c r="E24" s="25">
        <v>77.730519419213721</v>
      </c>
      <c r="G24" s="22"/>
      <c r="H24" s="22"/>
      <c r="I24" s="22"/>
      <c r="J24" s="22">
        <v>0.181231671554</v>
      </c>
      <c r="K24" s="25">
        <v>79.93759294123349</v>
      </c>
      <c r="P24">
        <v>0.17165200390999999</v>
      </c>
      <c r="Q24" s="25">
        <v>77.373922438334731</v>
      </c>
      <c r="V24">
        <v>0.16383186705800001</v>
      </c>
      <c r="W24" s="25">
        <v>78.363883653720052</v>
      </c>
    </row>
    <row r="25" spans="1:23" x14ac:dyDescent="0.25">
      <c r="A25">
        <v>1.4393939393940001</v>
      </c>
      <c r="B25">
        <v>70.261378197649265</v>
      </c>
      <c r="D25">
        <v>1.4081133919840001</v>
      </c>
      <c r="E25">
        <v>73.235227762182646</v>
      </c>
      <c r="G25">
        <v>1.43128054740958</v>
      </c>
      <c r="H25">
        <v>71.749910324477227</v>
      </c>
      <c r="J25">
        <v>1.382502443793</v>
      </c>
      <c r="K25">
        <v>73.13671764946946</v>
      </c>
      <c r="M25">
        <v>1.4179863147605101</v>
      </c>
      <c r="N25">
        <v>70.322687189916934</v>
      </c>
      <c r="P25">
        <v>1.368035190616</v>
      </c>
      <c r="Q25">
        <v>71.102574056486148</v>
      </c>
      <c r="S25">
        <v>1.3989247311827999</v>
      </c>
      <c r="T25">
        <v>73.86835860997094</v>
      </c>
      <c r="V25">
        <v>1.2940371456499999</v>
      </c>
      <c r="W25">
        <v>76.230513506168464</v>
      </c>
    </row>
    <row r="26" spans="1:23" x14ac:dyDescent="0.25">
      <c r="A26">
        <v>2.6780058651030001</v>
      </c>
      <c r="B26">
        <v>61.698347515092081</v>
      </c>
      <c r="D26">
        <v>2.5790811339199999</v>
      </c>
      <c r="E26">
        <v>69.321170401705217</v>
      </c>
      <c r="G26">
        <v>2.6364613880742902</v>
      </c>
      <c r="H26">
        <v>62.75178436346679</v>
      </c>
      <c r="J26">
        <v>2.499315738025</v>
      </c>
      <c r="K26">
        <v>67.975042226450284</v>
      </c>
      <c r="M26">
        <v>2.6152492668621701</v>
      </c>
      <c r="N26">
        <v>61.546063574335221</v>
      </c>
      <c r="P26">
        <v>2.45376344086</v>
      </c>
      <c r="Q26">
        <v>66.593641360480689</v>
      </c>
      <c r="S26">
        <v>2.5911045943304001</v>
      </c>
      <c r="T26">
        <v>62.425136040533815</v>
      </c>
      <c r="V26">
        <v>2.3663734115350001</v>
      </c>
      <c r="W26">
        <v>68.540890418428972</v>
      </c>
    </row>
    <row r="27" spans="1:23" x14ac:dyDescent="0.25">
      <c r="A27">
        <v>3.86265884653</v>
      </c>
      <c r="B27">
        <v>56.025783026497002</v>
      </c>
      <c r="D27">
        <v>3.6541544477030001</v>
      </c>
      <c r="E27">
        <v>66.37036187346898</v>
      </c>
      <c r="G27">
        <v>3.8124144672531801</v>
      </c>
      <c r="H27">
        <v>56.045087100042082</v>
      </c>
      <c r="J27">
        <v>3.4761485826</v>
      </c>
      <c r="K27">
        <v>65.310087640589074</v>
      </c>
      <c r="M27">
        <v>3.8217986314760499</v>
      </c>
      <c r="N27">
        <v>56.24942686969743</v>
      </c>
      <c r="P27">
        <v>3.4400782013689999</v>
      </c>
      <c r="Q27">
        <v>65.106116656009803</v>
      </c>
      <c r="V27">
        <v>3.3498533724340001</v>
      </c>
      <c r="W27">
        <v>66.208827858632745</v>
      </c>
    </row>
    <row r="28" spans="1:23" x14ac:dyDescent="0.25">
      <c r="A28">
        <v>3.2933528836749999</v>
      </c>
      <c r="B28">
        <v>58.317508955983953</v>
      </c>
      <c r="D28">
        <v>3.0896383186710001</v>
      </c>
      <c r="E28">
        <v>67.21172550103887</v>
      </c>
      <c r="G28">
        <v>3.25073313782991</v>
      </c>
      <c r="H28">
        <v>58.535499261613481</v>
      </c>
      <c r="J28">
        <v>2.959335288368</v>
      </c>
      <c r="K28">
        <v>65.783772846954491</v>
      </c>
      <c r="P28">
        <v>2.8994134897360002</v>
      </c>
      <c r="Q28">
        <v>68.575862102935886</v>
      </c>
      <c r="S28">
        <v>3.2468230694037201</v>
      </c>
      <c r="T28">
        <v>58.231696734331265</v>
      </c>
      <c r="V28">
        <v>3.0881720430109998</v>
      </c>
      <c r="W28">
        <v>67.306703195810442</v>
      </c>
    </row>
    <row r="29" spans="1:23" x14ac:dyDescent="0.25">
      <c r="A29">
        <v>2.0212121212119998</v>
      </c>
      <c r="B29">
        <v>64.232873591627765</v>
      </c>
      <c r="D29">
        <v>1.9937438905180001</v>
      </c>
      <c r="E29">
        <v>71.119614412424667</v>
      </c>
      <c r="G29">
        <v>2.0154447702834801</v>
      </c>
      <c r="H29">
        <v>64.50972047944822</v>
      </c>
      <c r="J29">
        <v>1.9491691104590001</v>
      </c>
      <c r="K29">
        <v>69.820079934214434</v>
      </c>
      <c r="M29">
        <v>2.0034213098729201</v>
      </c>
      <c r="N29">
        <v>64.665595839455932</v>
      </c>
      <c r="P29">
        <v>1.889051808407</v>
      </c>
      <c r="Q29">
        <v>71.076316541951684</v>
      </c>
      <c r="S29">
        <v>1.99794721407625</v>
      </c>
      <c r="T29">
        <v>63.980686170162102</v>
      </c>
      <c r="V29">
        <v>1.884066471163</v>
      </c>
      <c r="W29">
        <v>69.766731330264037</v>
      </c>
    </row>
    <row r="30" spans="1:23" x14ac:dyDescent="0.25">
      <c r="A30">
        <v>0.82981427175</v>
      </c>
      <c r="B30">
        <v>73.031455971060183</v>
      </c>
      <c r="D30">
        <v>0.81906158357799996</v>
      </c>
      <c r="E30">
        <v>73.708342273555331</v>
      </c>
      <c r="G30">
        <v>0.81857282502443796</v>
      </c>
      <c r="H30">
        <v>73.437625541817994</v>
      </c>
      <c r="J30">
        <v>0.78914956011699999</v>
      </c>
      <c r="K30">
        <v>73.923924357217501</v>
      </c>
      <c r="M30">
        <v>0.80518084066471196</v>
      </c>
      <c r="N30">
        <v>73.009446673500491</v>
      </c>
      <c r="P30">
        <v>0.79511241446699998</v>
      </c>
      <c r="Q30">
        <v>73.334618436289219</v>
      </c>
      <c r="S30">
        <v>0.80185728250244404</v>
      </c>
      <c r="T30">
        <v>73.167411030330769</v>
      </c>
      <c r="V30">
        <v>0.76207233626600002</v>
      </c>
      <c r="W30">
        <v>74.183946813198745</v>
      </c>
    </row>
    <row r="31" spans="1:23" x14ac:dyDescent="0.25">
      <c r="A31">
        <v>0.23519061583600001</v>
      </c>
      <c r="B31">
        <v>76.049747587157214</v>
      </c>
      <c r="D31">
        <v>0.20136852394900001</v>
      </c>
      <c r="E31">
        <v>74.611429737260536</v>
      </c>
      <c r="J31">
        <v>0.20195503421300001</v>
      </c>
      <c r="K31">
        <v>75.337795062871109</v>
      </c>
      <c r="M31">
        <v>0.22326490713587499</v>
      </c>
      <c r="N31">
        <v>76.43149844025028</v>
      </c>
      <c r="P31">
        <v>0.19442815249299999</v>
      </c>
      <c r="Q31">
        <v>73.253983247652386</v>
      </c>
      <c r="S31">
        <v>0.21691104594330399</v>
      </c>
      <c r="T31">
        <v>76.493282923189511</v>
      </c>
      <c r="V31">
        <v>0.190811339198</v>
      </c>
      <c r="W31">
        <v>75.006974093316202</v>
      </c>
    </row>
    <row r="32" spans="1:23" x14ac:dyDescent="0.25">
      <c r="A32">
        <v>1.433431085044</v>
      </c>
      <c r="B32">
        <v>76.665286051106094</v>
      </c>
      <c r="D32">
        <v>1.3117302052790001</v>
      </c>
      <c r="E32">
        <v>74.206603446959591</v>
      </c>
      <c r="G32">
        <v>1.415738025415</v>
      </c>
      <c r="H32">
        <v>73.493953705802269</v>
      </c>
      <c r="J32">
        <v>1.270478983382</v>
      </c>
      <c r="K32">
        <v>72.759544348854661</v>
      </c>
      <c r="M32">
        <v>1.403225806452</v>
      </c>
      <c r="N32">
        <v>71.826726271466569</v>
      </c>
      <c r="P32">
        <v>1.2459433040079999</v>
      </c>
      <c r="Q32">
        <v>70.095760243559823</v>
      </c>
      <c r="S32">
        <v>1.406353861193</v>
      </c>
      <c r="T32">
        <v>73.100753241513601</v>
      </c>
      <c r="V32">
        <v>1.220136852395</v>
      </c>
      <c r="W32">
        <v>71.04102744836436</v>
      </c>
    </row>
    <row r="33" spans="1:23" x14ac:dyDescent="0.25">
      <c r="A33">
        <v>2.6036168132939999</v>
      </c>
      <c r="B33">
        <v>66.848459820313508</v>
      </c>
      <c r="D33">
        <v>2.4391006842620002</v>
      </c>
      <c r="E33">
        <v>68.562368594591319</v>
      </c>
      <c r="G33">
        <v>2.5824046920820001</v>
      </c>
      <c r="H33">
        <v>65.430263767950564</v>
      </c>
      <c r="J33">
        <v>2.3377321603130001</v>
      </c>
      <c r="K33">
        <v>69.653963446989252</v>
      </c>
      <c r="M33">
        <v>2.5434995112409999</v>
      </c>
      <c r="N33">
        <v>64.51071643648288</v>
      </c>
      <c r="P33">
        <v>2.29257086999</v>
      </c>
      <c r="Q33">
        <v>67.296876734552654</v>
      </c>
      <c r="V33">
        <v>2.2460410557179999</v>
      </c>
      <c r="W33">
        <v>67.487125902622083</v>
      </c>
    </row>
    <row r="34" spans="1:23" x14ac:dyDescent="0.25">
      <c r="A34">
        <v>3.7208211143700001</v>
      </c>
      <c r="B34">
        <v>61.710014462967067</v>
      </c>
      <c r="D34">
        <v>3.5258064516130001</v>
      </c>
      <c r="E34">
        <v>65.946092816155982</v>
      </c>
      <c r="G34">
        <v>3.655620723363</v>
      </c>
      <c r="H34">
        <v>59.979464773549807</v>
      </c>
      <c r="J34">
        <v>3.3824046920819999</v>
      </c>
      <c r="K34">
        <v>67.75810017793205</v>
      </c>
      <c r="M34">
        <v>3.6215053763439999</v>
      </c>
      <c r="N34">
        <v>59.666116558037096</v>
      </c>
      <c r="P34">
        <v>3.351319648094</v>
      </c>
      <c r="Q34">
        <v>65.591352366305145</v>
      </c>
      <c r="S34">
        <v>3.5851417399800001</v>
      </c>
      <c r="T34">
        <v>59.434690133410939</v>
      </c>
      <c r="V34">
        <v>3.2700879765400002</v>
      </c>
      <c r="W34">
        <v>65.973144996327804</v>
      </c>
    </row>
    <row r="35" spans="1:23" x14ac:dyDescent="0.25">
      <c r="A35">
        <v>3.1739980449659999</v>
      </c>
      <c r="B35">
        <v>63.017809178296588</v>
      </c>
      <c r="D35">
        <v>2.962365591398</v>
      </c>
      <c r="E35">
        <v>68.376448198857915</v>
      </c>
      <c r="G35">
        <v>3.128739002933</v>
      </c>
      <c r="H35">
        <v>61.603523608823743</v>
      </c>
      <c r="J35">
        <v>2.8762463343109999</v>
      </c>
      <c r="K35">
        <v>67.824162078610684</v>
      </c>
      <c r="M35">
        <v>3.0995112414469999</v>
      </c>
      <c r="N35">
        <v>61.552139519319368</v>
      </c>
      <c r="P35">
        <v>2.8052785923750001</v>
      </c>
      <c r="Q35">
        <v>67.548299824681095</v>
      </c>
      <c r="S35">
        <v>3.0706744868040001</v>
      </c>
      <c r="T35">
        <v>61.267284339148674</v>
      </c>
      <c r="V35">
        <v>2.7462365591400002</v>
      </c>
      <c r="W35">
        <v>66.592490477006734</v>
      </c>
    </row>
    <row r="36" spans="1:23" x14ac:dyDescent="0.25">
      <c r="A36">
        <v>2.001759530792</v>
      </c>
      <c r="B36">
        <v>67.877616992429893</v>
      </c>
      <c r="D36">
        <v>1.88357771261</v>
      </c>
      <c r="E36">
        <v>70.398214804782171</v>
      </c>
      <c r="J36">
        <v>1.815542521994</v>
      </c>
      <c r="K36">
        <v>71.113537276869422</v>
      </c>
      <c r="P36">
        <v>1.7800586510259999</v>
      </c>
      <c r="Q36">
        <v>70.120346505658688</v>
      </c>
      <c r="S36">
        <v>1.949951124145</v>
      </c>
      <c r="T36">
        <v>66.689138831531864</v>
      </c>
      <c r="V36">
        <v>1.7350928641250001</v>
      </c>
      <c r="W36">
        <v>69.217051017869139</v>
      </c>
    </row>
    <row r="37" spans="1:23" x14ac:dyDescent="0.25">
      <c r="A37">
        <v>0.823362658847</v>
      </c>
      <c r="B37">
        <v>76.049511535060958</v>
      </c>
      <c r="D37">
        <v>0.775366568915</v>
      </c>
      <c r="E37">
        <v>73.954040589473095</v>
      </c>
      <c r="G37">
        <v>0.826099706745</v>
      </c>
      <c r="H37">
        <v>74.377651457631032</v>
      </c>
      <c r="J37">
        <v>0.73460410557199995</v>
      </c>
      <c r="K37">
        <v>73.8670250901787</v>
      </c>
      <c r="M37">
        <v>0.81935483871000003</v>
      </c>
      <c r="N37">
        <v>74.136842816640964</v>
      </c>
      <c r="P37">
        <v>0.71593352883700001</v>
      </c>
      <c r="Q37">
        <v>72.376790121746964</v>
      </c>
      <c r="S37">
        <v>0.80889540566999996</v>
      </c>
      <c r="T37">
        <v>73.454722864774482</v>
      </c>
      <c r="V37">
        <v>0.70127077223900003</v>
      </c>
      <c r="W37">
        <v>71.823787339873917</v>
      </c>
    </row>
    <row r="38" spans="1:23" x14ac:dyDescent="0.25">
      <c r="A38">
        <v>0.22551319648099999</v>
      </c>
      <c r="B38">
        <v>78.668450997737452</v>
      </c>
      <c r="D38">
        <v>0.19657869012699999</v>
      </c>
      <c r="E38">
        <v>74.044599143755804</v>
      </c>
      <c r="G38">
        <v>0.234897360704</v>
      </c>
      <c r="H38">
        <v>76.944337357665802</v>
      </c>
      <c r="J38">
        <v>0.17741935483900001</v>
      </c>
      <c r="K38">
        <v>74.12592357320014</v>
      </c>
      <c r="M38">
        <v>0.23274682306899999</v>
      </c>
      <c r="N38">
        <v>75.698775806966609</v>
      </c>
      <c r="P38">
        <v>0.175757575758</v>
      </c>
      <c r="Q38">
        <v>72.729983883630041</v>
      </c>
      <c r="S38">
        <v>0.229325513196</v>
      </c>
      <c r="T38">
        <v>74.006501157960798</v>
      </c>
      <c r="V38">
        <v>0.17360703812299999</v>
      </c>
      <c r="W38">
        <v>72.388637700005859</v>
      </c>
    </row>
    <row r="39" spans="1:23" x14ac:dyDescent="0.25">
      <c r="A39">
        <v>1.445259042033</v>
      </c>
      <c r="B39">
        <v>70.281610194841974</v>
      </c>
      <c r="D39">
        <v>1.3294232649069999</v>
      </c>
      <c r="E39">
        <v>78.976822304629124</v>
      </c>
      <c r="G39">
        <v>1.9069403714569999</v>
      </c>
      <c r="H39">
        <v>66.809569558673886</v>
      </c>
      <c r="J39">
        <v>1.309677419355</v>
      </c>
      <c r="K39">
        <v>78.553991704964815</v>
      </c>
      <c r="M39">
        <v>1.4212121212119999</v>
      </c>
      <c r="N39">
        <v>70.596362583639134</v>
      </c>
      <c r="P39">
        <v>1.237927663734</v>
      </c>
      <c r="Q39">
        <v>78.083825917337251</v>
      </c>
      <c r="S39">
        <v>1.4305962854350001</v>
      </c>
      <c r="T39">
        <v>71.762738873701466</v>
      </c>
      <c r="V39">
        <v>1.1769305962850001</v>
      </c>
      <c r="W39">
        <v>77.921198501892178</v>
      </c>
    </row>
    <row r="40" spans="1:23" x14ac:dyDescent="0.25">
      <c r="A40">
        <v>2.6848484848480001</v>
      </c>
      <c r="B40">
        <v>62.098157929928746</v>
      </c>
      <c r="D40">
        <v>2.064516129032</v>
      </c>
      <c r="E40">
        <v>72.485437772079578</v>
      </c>
      <c r="G40">
        <v>3.2141739980450001</v>
      </c>
      <c r="H40">
        <v>59.216731570571113</v>
      </c>
      <c r="J40">
        <v>2.002737047898</v>
      </c>
      <c r="K40">
        <v>72.900696839725668</v>
      </c>
      <c r="M40">
        <v>2.6085043988269998</v>
      </c>
      <c r="N40">
        <v>61.661884102505518</v>
      </c>
      <c r="P40">
        <v>1.8660801564030001</v>
      </c>
      <c r="Q40">
        <v>72.630910922824299</v>
      </c>
      <c r="S40">
        <v>2.6212121212119999</v>
      </c>
      <c r="T40">
        <v>62.217535015881765</v>
      </c>
      <c r="V40">
        <v>1.7464320625609999</v>
      </c>
      <c r="W40">
        <v>73.650567669541701</v>
      </c>
    </row>
    <row r="41" spans="1:23" x14ac:dyDescent="0.25">
      <c r="A41">
        <v>3.8699902248289999</v>
      </c>
      <c r="B41">
        <v>56.34593066993763</v>
      </c>
      <c r="D41">
        <v>3.360997067449</v>
      </c>
      <c r="E41">
        <v>70.508368159434895</v>
      </c>
      <c r="G41">
        <v>4.3463343108499997</v>
      </c>
      <c r="H41">
        <v>54.334042248671885</v>
      </c>
      <c r="M41">
        <v>3.804692082111</v>
      </c>
      <c r="N41">
        <v>56.828650865442867</v>
      </c>
      <c r="P41">
        <v>3.6600195503420001</v>
      </c>
      <c r="Q41">
        <v>69.623590026231199</v>
      </c>
      <c r="S41">
        <v>3.830205278592</v>
      </c>
      <c r="T41">
        <v>56.733977010361528</v>
      </c>
      <c r="V41">
        <v>3.7235581622680001</v>
      </c>
      <c r="W41">
        <v>75.138106716898491</v>
      </c>
    </row>
    <row r="42" spans="1:23" x14ac:dyDescent="0.25">
      <c r="A42">
        <v>3.3107526881720002</v>
      </c>
      <c r="B42">
        <v>58.642373112625513</v>
      </c>
      <c r="D42">
        <v>2.565200391007</v>
      </c>
      <c r="E42">
        <v>74.521095562308773</v>
      </c>
      <c r="G42">
        <v>3.7866080156400002</v>
      </c>
      <c r="H42">
        <v>56.444187050964878</v>
      </c>
      <c r="M42">
        <v>3.2585532746819998</v>
      </c>
      <c r="N42">
        <v>58.851170216198703</v>
      </c>
      <c r="P42">
        <v>2.415444770283</v>
      </c>
      <c r="Q42">
        <v>74.054569144280919</v>
      </c>
      <c r="S42">
        <v>3.2765395894429998</v>
      </c>
      <c r="T42">
        <v>58.854383877422642</v>
      </c>
      <c r="V42">
        <v>2.4003910068429999</v>
      </c>
      <c r="W42">
        <v>75.536493297055188</v>
      </c>
    </row>
    <row r="43" spans="1:23" x14ac:dyDescent="0.25">
      <c r="A43">
        <v>2.0176930596289999</v>
      </c>
      <c r="B43">
        <v>64.370033179285528</v>
      </c>
      <c r="D43">
        <v>1.8101661779080001</v>
      </c>
      <c r="E43">
        <v>75.792525785612526</v>
      </c>
      <c r="G43">
        <v>2.5324535679369999</v>
      </c>
      <c r="H43">
        <v>61.813265481320613</v>
      </c>
      <c r="J43">
        <v>1.735679374389</v>
      </c>
      <c r="K43">
        <v>76.50173831114742</v>
      </c>
      <c r="M43">
        <v>2.0036168132940002</v>
      </c>
      <c r="N43">
        <v>64.640490118660281</v>
      </c>
      <c r="P43">
        <v>1.62541544477</v>
      </c>
      <c r="Q43">
        <v>72.612463802000093</v>
      </c>
      <c r="S43">
        <v>2.0007820136849999</v>
      </c>
      <c r="T43">
        <v>64.390093187299343</v>
      </c>
      <c r="V43">
        <v>1.539198435973</v>
      </c>
      <c r="W43">
        <v>77.219440429673028</v>
      </c>
    </row>
    <row r="44" spans="1:23" x14ac:dyDescent="0.25">
      <c r="A44">
        <v>0.84086021505399999</v>
      </c>
      <c r="B44">
        <v>72.899310474778417</v>
      </c>
      <c r="D44">
        <v>0.77448680351900001</v>
      </c>
      <c r="E44">
        <v>79.070601654819313</v>
      </c>
      <c r="G44">
        <v>1.3043010752690001</v>
      </c>
      <c r="H44">
        <v>68.917342670804643</v>
      </c>
      <c r="J44">
        <v>0.74017595307899997</v>
      </c>
      <c r="K44">
        <v>79.411361223289944</v>
      </c>
      <c r="M44">
        <v>0.812316715543</v>
      </c>
      <c r="N44">
        <v>73.552802204050209</v>
      </c>
      <c r="P44">
        <v>0.71769305962899999</v>
      </c>
      <c r="Q44">
        <v>73.620805734374798</v>
      </c>
      <c r="S44">
        <v>0.81700879765400003</v>
      </c>
      <c r="T44">
        <v>72.809847651102729</v>
      </c>
      <c r="V44">
        <v>0.68719452590399999</v>
      </c>
      <c r="W44">
        <v>80.237907299015461</v>
      </c>
    </row>
    <row r="45" spans="1:23" x14ac:dyDescent="0.25">
      <c r="A45">
        <v>0.240566959922</v>
      </c>
      <c r="B45">
        <v>73.66397589828199</v>
      </c>
      <c r="D45">
        <v>0.183186705767</v>
      </c>
      <c r="E45">
        <v>79.881065020103861</v>
      </c>
      <c r="G45">
        <v>0.67429130009799998</v>
      </c>
      <c r="H45">
        <v>74.684361849210291</v>
      </c>
      <c r="J45">
        <v>0.181231671554</v>
      </c>
      <c r="K45">
        <v>80.591059990454767</v>
      </c>
      <c r="M45">
        <v>0.23020527859199999</v>
      </c>
      <c r="N45">
        <v>76.684929760103714</v>
      </c>
      <c r="P45">
        <v>0.17165200390999999</v>
      </c>
      <c r="Q45">
        <v>79.183402087047838</v>
      </c>
      <c r="S45">
        <v>0.23108504398800001</v>
      </c>
      <c r="T45">
        <v>75.717513777825587</v>
      </c>
      <c r="V45">
        <v>0.16383186705800001</v>
      </c>
      <c r="W45">
        <v>80.303157856662438</v>
      </c>
    </row>
    <row r="63" spans="15:19" ht="18.75" x14ac:dyDescent="0.35">
      <c r="O63" t="s">
        <v>69</v>
      </c>
      <c r="P63" s="24" t="s">
        <v>77</v>
      </c>
      <c r="Q63" s="24" t="s">
        <v>78</v>
      </c>
      <c r="R63" s="24" t="s">
        <v>73</v>
      </c>
      <c r="S63" s="24" t="s">
        <v>74</v>
      </c>
    </row>
    <row r="66" spans="15:20" x14ac:dyDescent="0.25">
      <c r="O66">
        <v>0.5</v>
      </c>
      <c r="P66">
        <f t="shared" ref="P66:P101" si="0">0.1751*(O66^2)-5.6376*O66+75.061</f>
        <v>72.285975000000008</v>
      </c>
      <c r="Q66">
        <f t="shared" ref="Q66:Q101" si="1">0.0626*(O66^2)-2.6125*O66+75.958</f>
        <v>74.667400000000001</v>
      </c>
      <c r="R66">
        <f t="shared" ref="R66:R101" si="2">Q66-P66</f>
        <v>2.381424999999993</v>
      </c>
      <c r="S66">
        <f t="shared" ref="S66:S101" si="3">(R66/P66)*100</f>
        <v>3.2944495802954763</v>
      </c>
    </row>
    <row r="67" spans="15:20" x14ac:dyDescent="0.25">
      <c r="O67">
        <v>0.6</v>
      </c>
      <c r="P67">
        <f t="shared" si="0"/>
        <v>71.741476000000006</v>
      </c>
      <c r="Q67">
        <f t="shared" si="1"/>
        <v>74.413036000000005</v>
      </c>
      <c r="R67">
        <f t="shared" si="2"/>
        <v>2.6715599999999995</v>
      </c>
      <c r="S67">
        <f t="shared" si="3"/>
        <v>3.723870972490166</v>
      </c>
    </row>
    <row r="68" spans="15:20" x14ac:dyDescent="0.25">
      <c r="O68">
        <v>0.7</v>
      </c>
      <c r="P68">
        <f t="shared" si="0"/>
        <v>71.200479000000001</v>
      </c>
      <c r="Q68">
        <f t="shared" si="1"/>
        <v>74.159924000000004</v>
      </c>
      <c r="R68">
        <f t="shared" si="2"/>
        <v>2.9594450000000023</v>
      </c>
      <c r="S68">
        <f t="shared" si="3"/>
        <v>4.1564959134614847</v>
      </c>
    </row>
    <row r="69" spans="15:20" x14ac:dyDescent="0.25">
      <c r="O69">
        <v>0.8</v>
      </c>
      <c r="P69">
        <f t="shared" si="0"/>
        <v>70.662984000000009</v>
      </c>
      <c r="Q69">
        <f t="shared" si="1"/>
        <v>73.908063999999996</v>
      </c>
      <c r="R69">
        <f t="shared" si="2"/>
        <v>3.2450799999999873</v>
      </c>
      <c r="S69">
        <f t="shared" si="3"/>
        <v>4.5923336608598175</v>
      </c>
    </row>
    <row r="70" spans="15:20" x14ac:dyDescent="0.25">
      <c r="O70">
        <v>0.9</v>
      </c>
      <c r="P70">
        <f t="shared" si="0"/>
        <v>70.128991000000013</v>
      </c>
      <c r="Q70">
        <f t="shared" si="1"/>
        <v>73.657455999999996</v>
      </c>
      <c r="R70">
        <f t="shared" si="2"/>
        <v>3.5284649999999829</v>
      </c>
      <c r="S70">
        <f t="shared" si="3"/>
        <v>5.0313927944578323</v>
      </c>
    </row>
    <row r="71" spans="15:20" x14ac:dyDescent="0.25">
      <c r="O71">
        <v>1</v>
      </c>
      <c r="P71">
        <f t="shared" si="0"/>
        <v>69.598500000000001</v>
      </c>
      <c r="Q71">
        <f t="shared" si="1"/>
        <v>73.408100000000005</v>
      </c>
      <c r="R71">
        <f t="shared" si="2"/>
        <v>3.8096000000000032</v>
      </c>
      <c r="S71">
        <f t="shared" si="3"/>
        <v>5.4736811856577416</v>
      </c>
    </row>
    <row r="72" spans="15:20" x14ac:dyDescent="0.25">
      <c r="O72">
        <v>1.1000000000000001</v>
      </c>
      <c r="P72">
        <f t="shared" si="0"/>
        <v>69.071511000000001</v>
      </c>
      <c r="Q72">
        <f t="shared" si="1"/>
        <v>73.159995999999992</v>
      </c>
      <c r="R72">
        <f t="shared" si="2"/>
        <v>4.0884849999999915</v>
      </c>
      <c r="S72">
        <f t="shared" si="3"/>
        <v>5.9192059661182039</v>
      </c>
    </row>
    <row r="73" spans="15:20" x14ac:dyDescent="0.25">
      <c r="O73">
        <v>1.2</v>
      </c>
      <c r="P73">
        <f t="shared" si="0"/>
        <v>68.548024000000012</v>
      </c>
      <c r="Q73">
        <f t="shared" si="1"/>
        <v>72.913144000000003</v>
      </c>
      <c r="R73">
        <f t="shared" si="2"/>
        <v>4.3651199999999903</v>
      </c>
      <c r="S73">
        <f t="shared" si="3"/>
        <v>6.3679734954868863</v>
      </c>
    </row>
    <row r="74" spans="15:20" x14ac:dyDescent="0.25">
      <c r="O74">
        <v>1.3</v>
      </c>
      <c r="P74">
        <f t="shared" si="0"/>
        <v>68.028039000000007</v>
      </c>
      <c r="Q74">
        <f t="shared" si="1"/>
        <v>72.667543999999992</v>
      </c>
      <c r="R74">
        <f t="shared" si="2"/>
        <v>4.6395049999999856</v>
      </c>
      <c r="S74">
        <f t="shared" si="3"/>
        <v>6.8199893282238886</v>
      </c>
    </row>
    <row r="75" spans="15:20" x14ac:dyDescent="0.25">
      <c r="O75">
        <v>1.4</v>
      </c>
      <c r="P75">
        <f t="shared" si="0"/>
        <v>67.511556000000013</v>
      </c>
      <c r="Q75">
        <f t="shared" si="1"/>
        <v>72.423196000000004</v>
      </c>
      <c r="R75">
        <f t="shared" si="2"/>
        <v>4.9116399999999913</v>
      </c>
      <c r="S75">
        <f t="shared" si="3"/>
        <v>7.2752581795033588</v>
      </c>
    </row>
    <row r="76" spans="15:20" x14ac:dyDescent="0.25">
      <c r="O76">
        <v>1.5</v>
      </c>
      <c r="P76">
        <f t="shared" si="0"/>
        <v>66.998575000000002</v>
      </c>
      <c r="Q76">
        <f t="shared" si="1"/>
        <v>72.180099999999996</v>
      </c>
      <c r="R76">
        <f t="shared" si="2"/>
        <v>5.1815249999999935</v>
      </c>
      <c r="S76">
        <f t="shared" si="3"/>
        <v>7.7337838901797431</v>
      </c>
      <c r="T76">
        <f>AVERAGE(S71:S76)</f>
        <v>6.598315340861638</v>
      </c>
    </row>
    <row r="77" spans="15:20" x14ac:dyDescent="0.25">
      <c r="O77">
        <v>1.6</v>
      </c>
      <c r="P77">
        <f t="shared" si="0"/>
        <v>66.489096000000004</v>
      </c>
      <c r="Q77">
        <f t="shared" si="1"/>
        <v>71.938255999999996</v>
      </c>
      <c r="R77">
        <f t="shared" si="2"/>
        <v>5.449159999999992</v>
      </c>
      <c r="S77">
        <f t="shared" si="3"/>
        <v>8.1955693908065648</v>
      </c>
    </row>
    <row r="78" spans="15:20" x14ac:dyDescent="0.25">
      <c r="O78">
        <v>1.7</v>
      </c>
      <c r="P78">
        <f t="shared" si="0"/>
        <v>65.983119000000002</v>
      </c>
      <c r="Q78">
        <f t="shared" si="1"/>
        <v>71.697664000000003</v>
      </c>
      <c r="R78">
        <f t="shared" si="2"/>
        <v>5.7145450000000011</v>
      </c>
      <c r="S78">
        <f t="shared" si="3"/>
        <v>8.6606166646957092</v>
      </c>
    </row>
    <row r="79" spans="15:20" x14ac:dyDescent="0.25">
      <c r="O79">
        <v>1.8</v>
      </c>
      <c r="P79">
        <f t="shared" si="0"/>
        <v>65.480644000000012</v>
      </c>
      <c r="Q79">
        <f t="shared" si="1"/>
        <v>71.458324000000005</v>
      </c>
      <c r="R79">
        <f t="shared" si="2"/>
        <v>5.9776799999999923</v>
      </c>
      <c r="S79">
        <f t="shared" si="3"/>
        <v>9.1289267100060751</v>
      </c>
    </row>
    <row r="80" spans="15:20" x14ac:dyDescent="0.25">
      <c r="O80">
        <v>1.9</v>
      </c>
      <c r="P80">
        <f t="shared" si="0"/>
        <v>64.981671000000006</v>
      </c>
      <c r="Q80">
        <f t="shared" si="1"/>
        <v>71.220236</v>
      </c>
      <c r="R80">
        <f t="shared" si="2"/>
        <v>6.2385649999999941</v>
      </c>
      <c r="S80">
        <f t="shared" si="3"/>
        <v>9.6004995008515461</v>
      </c>
    </row>
    <row r="81" spans="15:19" x14ac:dyDescent="0.25">
      <c r="O81">
        <v>2</v>
      </c>
      <c r="P81">
        <f t="shared" si="0"/>
        <v>64.486200000000011</v>
      </c>
      <c r="Q81">
        <f t="shared" si="1"/>
        <v>70.983400000000003</v>
      </c>
      <c r="R81">
        <f t="shared" si="2"/>
        <v>6.4971999999999923</v>
      </c>
      <c r="S81">
        <f t="shared" si="3"/>
        <v>10.075333947418194</v>
      </c>
    </row>
    <row r="82" spans="15:19" x14ac:dyDescent="0.25">
      <c r="O82">
        <v>2.1</v>
      </c>
      <c r="P82">
        <f t="shared" si="0"/>
        <v>63.994231000000006</v>
      </c>
      <c r="Q82">
        <f t="shared" si="1"/>
        <v>70.747816</v>
      </c>
      <c r="R82">
        <f t="shared" si="2"/>
        <v>6.753584999999994</v>
      </c>
      <c r="S82">
        <f t="shared" si="3"/>
        <v>10.55342785508274</v>
      </c>
    </row>
    <row r="83" spans="15:19" x14ac:dyDescent="0.25">
      <c r="O83">
        <v>2.2000000000000002</v>
      </c>
      <c r="P83">
        <f t="shared" si="0"/>
        <v>63.505764000000006</v>
      </c>
      <c r="Q83">
        <f t="shared" si="1"/>
        <v>70.513484000000005</v>
      </c>
      <c r="R83">
        <f t="shared" si="2"/>
        <v>7.0077199999999991</v>
      </c>
      <c r="S83">
        <f t="shared" si="3"/>
        <v>11.034777882524173</v>
      </c>
    </row>
    <row r="84" spans="15:19" x14ac:dyDescent="0.25">
      <c r="O84">
        <v>2.2999999999999998</v>
      </c>
      <c r="P84">
        <f t="shared" si="0"/>
        <v>63.020799000000011</v>
      </c>
      <c r="Q84">
        <f t="shared" si="1"/>
        <v>70.280404000000004</v>
      </c>
      <c r="R84">
        <f t="shared" si="2"/>
        <v>7.2596049999999934</v>
      </c>
      <c r="S84">
        <f t="shared" si="3"/>
        <v>11.519379498822273</v>
      </c>
    </row>
    <row r="85" spans="15:19" x14ac:dyDescent="0.25">
      <c r="O85">
        <v>2.4</v>
      </c>
      <c r="P85">
        <f t="shared" si="0"/>
        <v>62.539336000000006</v>
      </c>
      <c r="Q85">
        <f t="shared" si="1"/>
        <v>70.048575999999997</v>
      </c>
      <c r="R85">
        <f t="shared" si="2"/>
        <v>7.5092399999999913</v>
      </c>
      <c r="S85">
        <f t="shared" si="3"/>
        <v>12.007226939537686</v>
      </c>
    </row>
    <row r="86" spans="15:19" x14ac:dyDescent="0.25">
      <c r="O86">
        <v>2.5</v>
      </c>
      <c r="P86">
        <f t="shared" si="0"/>
        <v>62.061375000000005</v>
      </c>
      <c r="Q86">
        <f t="shared" si="1"/>
        <v>69.817999999999998</v>
      </c>
      <c r="R86">
        <f t="shared" si="2"/>
        <v>7.7566249999999926</v>
      </c>
      <c r="S86">
        <f t="shared" si="3"/>
        <v>12.498313161769284</v>
      </c>
    </row>
    <row r="87" spans="15:19" x14ac:dyDescent="0.25">
      <c r="O87">
        <v>2.6</v>
      </c>
      <c r="P87">
        <f t="shared" si="0"/>
        <v>61.586916000000009</v>
      </c>
      <c r="Q87">
        <f t="shared" si="1"/>
        <v>69.588675999999992</v>
      </c>
      <c r="R87">
        <f t="shared" si="2"/>
        <v>8.0017599999999831</v>
      </c>
      <c r="S87">
        <f t="shared" si="3"/>
        <v>12.992629798186325</v>
      </c>
    </row>
    <row r="88" spans="15:19" x14ac:dyDescent="0.25">
      <c r="O88">
        <v>2.7</v>
      </c>
      <c r="P88">
        <f t="shared" si="0"/>
        <v>61.115959000000004</v>
      </c>
      <c r="Q88">
        <f t="shared" si="1"/>
        <v>69.360603999999995</v>
      </c>
      <c r="R88">
        <f t="shared" si="2"/>
        <v>8.2446449999999913</v>
      </c>
      <c r="S88">
        <f t="shared" si="3"/>
        <v>13.490167110034207</v>
      </c>
    </row>
    <row r="89" spans="15:19" x14ac:dyDescent="0.25">
      <c r="O89">
        <v>2.8</v>
      </c>
      <c r="P89">
        <f t="shared" si="0"/>
        <v>60.64850400000001</v>
      </c>
      <c r="Q89">
        <f t="shared" si="1"/>
        <v>69.133784000000006</v>
      </c>
      <c r="R89">
        <f t="shared" si="2"/>
        <v>8.4852799999999959</v>
      </c>
      <c r="S89">
        <f t="shared" si="3"/>
        <v>13.990913939113806</v>
      </c>
    </row>
    <row r="90" spans="15:19" x14ac:dyDescent="0.25">
      <c r="O90">
        <v>2.9</v>
      </c>
      <c r="P90">
        <f t="shared" si="0"/>
        <v>60.184551000000006</v>
      </c>
      <c r="Q90">
        <f t="shared" si="1"/>
        <v>68.908215999999996</v>
      </c>
      <c r="R90">
        <f t="shared" si="2"/>
        <v>8.7236649999999898</v>
      </c>
      <c r="S90">
        <f t="shared" si="3"/>
        <v>14.494857658737024</v>
      </c>
    </row>
    <row r="91" spans="15:19" x14ac:dyDescent="0.25">
      <c r="O91">
        <v>3</v>
      </c>
      <c r="P91">
        <f t="shared" si="0"/>
        <v>59.724100000000007</v>
      </c>
      <c r="Q91">
        <f t="shared" si="1"/>
        <v>68.683899999999994</v>
      </c>
      <c r="R91">
        <f t="shared" si="2"/>
        <v>8.9597999999999871</v>
      </c>
      <c r="S91">
        <f t="shared" si="3"/>
        <v>15.001984123661948</v>
      </c>
    </row>
    <row r="92" spans="15:19" x14ac:dyDescent="0.25">
      <c r="O92">
        <v>3.1</v>
      </c>
      <c r="P92">
        <f t="shared" si="0"/>
        <v>59.267151000000013</v>
      </c>
      <c r="Q92">
        <f t="shared" si="1"/>
        <v>68.460836</v>
      </c>
      <c r="R92">
        <f t="shared" si="2"/>
        <v>9.1936849999999879</v>
      </c>
      <c r="S92">
        <f t="shared" si="3"/>
        <v>15.512277619013584</v>
      </c>
    </row>
    <row r="93" spans="15:19" x14ac:dyDescent="0.25">
      <c r="O93">
        <v>3.2</v>
      </c>
      <c r="P93">
        <f t="shared" si="0"/>
        <v>58.813704000000001</v>
      </c>
      <c r="Q93">
        <f t="shared" si="1"/>
        <v>68.239024000000001</v>
      </c>
      <c r="R93">
        <f t="shared" si="2"/>
        <v>9.4253199999999993</v>
      </c>
      <c r="S93">
        <f t="shared" si="3"/>
        <v>16.025720808198031</v>
      </c>
    </row>
    <row r="94" spans="15:19" x14ac:dyDescent="0.25">
      <c r="O94">
        <v>3.3</v>
      </c>
      <c r="P94">
        <f t="shared" si="0"/>
        <v>58.363759000000009</v>
      </c>
      <c r="Q94">
        <f t="shared" si="1"/>
        <v>68.018463999999994</v>
      </c>
      <c r="R94">
        <f t="shared" si="2"/>
        <v>9.6547049999999857</v>
      </c>
      <c r="S94">
        <f t="shared" si="3"/>
        <v>16.542294679820031</v>
      </c>
    </row>
    <row r="95" spans="15:19" x14ac:dyDescent="0.25">
      <c r="O95">
        <v>3.4</v>
      </c>
      <c r="P95">
        <f t="shared" si="0"/>
        <v>57.917316000000007</v>
      </c>
      <c r="Q95">
        <f t="shared" si="1"/>
        <v>67.799155999999996</v>
      </c>
      <c r="R95">
        <f t="shared" si="2"/>
        <v>9.8818399999999897</v>
      </c>
      <c r="S95">
        <f t="shared" si="3"/>
        <v>17.061978493616639</v>
      </c>
    </row>
    <row r="96" spans="15:19" x14ac:dyDescent="0.25">
      <c r="O96">
        <v>3.5</v>
      </c>
      <c r="P96">
        <f t="shared" si="0"/>
        <v>57.474375000000009</v>
      </c>
      <c r="Q96">
        <f t="shared" si="1"/>
        <v>67.581099999999992</v>
      </c>
      <c r="R96">
        <f t="shared" si="2"/>
        <v>10.106724999999983</v>
      </c>
      <c r="S96">
        <f t="shared" si="3"/>
        <v>17.584749725421077</v>
      </c>
    </row>
    <row r="97" spans="15:19" x14ac:dyDescent="0.25">
      <c r="O97">
        <v>3.6</v>
      </c>
      <c r="P97">
        <f t="shared" si="0"/>
        <v>57.034936000000009</v>
      </c>
      <c r="Q97">
        <f t="shared" si="1"/>
        <v>67.364295999999996</v>
      </c>
      <c r="R97">
        <f t="shared" si="2"/>
        <v>10.329359999999987</v>
      </c>
      <c r="S97">
        <f t="shared" si="3"/>
        <v>18.11058401117516</v>
      </c>
    </row>
    <row r="98" spans="15:19" x14ac:dyDescent="0.25">
      <c r="O98">
        <v>3.7</v>
      </c>
      <c r="P98">
        <f t="shared" si="0"/>
        <v>56.598999000000006</v>
      </c>
      <c r="Q98">
        <f t="shared" si="1"/>
        <v>67.148743999999994</v>
      </c>
      <c r="R98">
        <f t="shared" si="2"/>
        <v>10.549744999999987</v>
      </c>
      <c r="S98">
        <f t="shared" si="3"/>
        <v>18.639455090009609</v>
      </c>
    </row>
    <row r="99" spans="15:19" x14ac:dyDescent="0.25">
      <c r="O99">
        <v>3.8</v>
      </c>
      <c r="P99">
        <f t="shared" si="0"/>
        <v>56.166564000000008</v>
      </c>
      <c r="Q99">
        <f t="shared" si="1"/>
        <v>66.934443999999999</v>
      </c>
      <c r="R99">
        <f t="shared" si="2"/>
        <v>10.767879999999991</v>
      </c>
      <c r="S99">
        <f t="shared" si="3"/>
        <v>19.171334746416015</v>
      </c>
    </row>
    <row r="100" spans="15:19" x14ac:dyDescent="0.25">
      <c r="O100">
        <v>3.9</v>
      </c>
      <c r="P100">
        <f t="shared" si="0"/>
        <v>55.737631000000007</v>
      </c>
      <c r="Q100">
        <f t="shared" si="1"/>
        <v>66.721395999999999</v>
      </c>
      <c r="R100">
        <f t="shared" si="2"/>
        <v>10.983764999999991</v>
      </c>
      <c r="S100">
        <f t="shared" si="3"/>
        <v>19.706192751536193</v>
      </c>
    </row>
    <row r="101" spans="15:19" x14ac:dyDescent="0.25">
      <c r="O101">
        <v>4</v>
      </c>
      <c r="P101">
        <f t="shared" si="0"/>
        <v>55.312200000000004</v>
      </c>
      <c r="Q101">
        <f t="shared" si="1"/>
        <v>66.509600000000006</v>
      </c>
      <c r="R101">
        <f t="shared" si="2"/>
        <v>11.197400000000002</v>
      </c>
      <c r="S101">
        <f t="shared" si="3"/>
        <v>20.243996803598485</v>
      </c>
    </row>
    <row r="102" spans="15:19" x14ac:dyDescent="0.25">
      <c r="Q102" t="s">
        <v>79</v>
      </c>
      <c r="R102">
        <f>AVERAGE(R66:R101)</f>
        <v>7.0125374999999934</v>
      </c>
      <c r="S102">
        <f>AVERAGE(S66:S101)</f>
        <v>11.450878996577416</v>
      </c>
    </row>
  </sheetData>
  <mergeCells count="8">
    <mergeCell ref="S2:T2"/>
    <mergeCell ref="V2:W2"/>
    <mergeCell ref="A2:B2"/>
    <mergeCell ref="D2:E2"/>
    <mergeCell ref="G2:H2"/>
    <mergeCell ref="J2:K2"/>
    <mergeCell ref="M2:N2"/>
    <mergeCell ref="P2:Q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2"/>
  <sheetViews>
    <sheetView workbookViewId="0">
      <selection activeCell="B410" sqref="B410"/>
    </sheetView>
  </sheetViews>
  <sheetFormatPr baseColWidth="10" defaultRowHeight="15" x14ac:dyDescent="0.25"/>
  <cols>
    <col min="1" max="1" width="29.5703125" bestFit="1" customWidth="1"/>
  </cols>
  <sheetData>
    <row r="1" spans="1:8" x14ac:dyDescent="0.25">
      <c r="A1" s="10" t="s">
        <v>0</v>
      </c>
      <c r="B1" s="10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 t="s">
        <v>33</v>
      </c>
    </row>
    <row r="2" spans="1:8" x14ac:dyDescent="0.25">
      <c r="A2" s="1">
        <v>39568</v>
      </c>
      <c r="B2">
        <v>22.8</v>
      </c>
      <c r="C2">
        <v>13.7</v>
      </c>
      <c r="D2">
        <v>18.100000000000001</v>
      </c>
      <c r="E2">
        <v>85.2</v>
      </c>
      <c r="F2">
        <v>37.9</v>
      </c>
      <c r="G2">
        <v>69.5</v>
      </c>
      <c r="H2">
        <v>29.5</v>
      </c>
    </row>
    <row r="3" spans="1:8" x14ac:dyDescent="0.25">
      <c r="A3" s="1">
        <v>39567</v>
      </c>
      <c r="B3">
        <v>24.8</v>
      </c>
      <c r="C3">
        <v>14.9</v>
      </c>
      <c r="D3">
        <v>18.8</v>
      </c>
      <c r="E3">
        <v>82.4</v>
      </c>
      <c r="F3">
        <v>31.8</v>
      </c>
      <c r="G3">
        <v>65</v>
      </c>
      <c r="H3">
        <v>28.8</v>
      </c>
    </row>
    <row r="4" spans="1:8" x14ac:dyDescent="0.25">
      <c r="A4" s="1">
        <v>39566</v>
      </c>
      <c r="B4">
        <v>20.9</v>
      </c>
      <c r="C4">
        <v>11.6</v>
      </c>
      <c r="D4">
        <v>17.5</v>
      </c>
      <c r="E4">
        <v>69.8</v>
      </c>
      <c r="F4">
        <v>43.2</v>
      </c>
      <c r="G4">
        <v>61.2</v>
      </c>
      <c r="H4">
        <v>24.6</v>
      </c>
    </row>
    <row r="5" spans="1:8" x14ac:dyDescent="0.25">
      <c r="A5" s="1">
        <v>39565</v>
      </c>
      <c r="B5">
        <v>26.5</v>
      </c>
      <c r="C5">
        <v>13.9</v>
      </c>
      <c r="D5">
        <v>19.5</v>
      </c>
      <c r="E5">
        <v>65.8</v>
      </c>
      <c r="F5">
        <v>18.2</v>
      </c>
      <c r="G5">
        <v>40.1</v>
      </c>
      <c r="H5">
        <v>30.1</v>
      </c>
    </row>
    <row r="6" spans="1:8" x14ac:dyDescent="0.25">
      <c r="A6" s="1">
        <v>39564</v>
      </c>
      <c r="B6">
        <v>27.2</v>
      </c>
      <c r="C6">
        <v>14.9</v>
      </c>
      <c r="D6">
        <v>21.4</v>
      </c>
      <c r="E6">
        <v>61.9</v>
      </c>
      <c r="F6">
        <v>22.7</v>
      </c>
      <c r="G6">
        <v>38.1</v>
      </c>
      <c r="H6">
        <v>29.6</v>
      </c>
    </row>
    <row r="7" spans="1:8" x14ac:dyDescent="0.25">
      <c r="A7" s="1">
        <v>39563</v>
      </c>
      <c r="B7">
        <v>29.6</v>
      </c>
      <c r="C7">
        <v>17.3</v>
      </c>
      <c r="D7">
        <v>24.1</v>
      </c>
      <c r="E7">
        <v>55.4</v>
      </c>
      <c r="F7">
        <v>20.2</v>
      </c>
      <c r="G7">
        <v>32.200000000000003</v>
      </c>
      <c r="H7">
        <v>29.8</v>
      </c>
    </row>
    <row r="8" spans="1:8" x14ac:dyDescent="0.25">
      <c r="A8" s="1">
        <v>39562</v>
      </c>
      <c r="B8">
        <v>25.7</v>
      </c>
      <c r="C8">
        <v>13</v>
      </c>
      <c r="D8">
        <v>19.8</v>
      </c>
      <c r="E8">
        <v>79.599999999999994</v>
      </c>
      <c r="F8">
        <v>28.3</v>
      </c>
      <c r="G8">
        <v>49.5</v>
      </c>
      <c r="H8">
        <v>28.1</v>
      </c>
    </row>
    <row r="9" spans="1:8" x14ac:dyDescent="0.25">
      <c r="A9" s="1">
        <v>39561</v>
      </c>
      <c r="B9">
        <v>23.7</v>
      </c>
      <c r="C9">
        <v>12.1</v>
      </c>
      <c r="D9">
        <v>18.2</v>
      </c>
      <c r="E9">
        <v>81.400000000000006</v>
      </c>
      <c r="F9">
        <v>35.9</v>
      </c>
      <c r="G9">
        <v>62</v>
      </c>
      <c r="H9">
        <v>28.7</v>
      </c>
    </row>
    <row r="10" spans="1:8" x14ac:dyDescent="0.25">
      <c r="A10" s="1">
        <v>39560</v>
      </c>
      <c r="B10">
        <v>21.7</v>
      </c>
      <c r="C10">
        <v>11.3</v>
      </c>
      <c r="D10">
        <v>16.600000000000001</v>
      </c>
      <c r="E10">
        <v>84.3</v>
      </c>
      <c r="F10">
        <v>35.4</v>
      </c>
      <c r="G10">
        <v>64.400000000000006</v>
      </c>
      <c r="H10">
        <v>28.7</v>
      </c>
    </row>
    <row r="11" spans="1:8" x14ac:dyDescent="0.25">
      <c r="A11" s="1">
        <v>39559</v>
      </c>
      <c r="B11">
        <v>22.1</v>
      </c>
      <c r="C11">
        <v>11.7</v>
      </c>
      <c r="D11">
        <v>16.7</v>
      </c>
      <c r="E11">
        <v>81.5</v>
      </c>
      <c r="F11">
        <v>36.200000000000003</v>
      </c>
      <c r="G11">
        <v>58.7</v>
      </c>
      <c r="H11">
        <v>27.7</v>
      </c>
    </row>
    <row r="12" spans="1:8" x14ac:dyDescent="0.25">
      <c r="A12" s="1">
        <v>39558</v>
      </c>
      <c r="B12">
        <v>19.5</v>
      </c>
      <c r="C12">
        <v>13.7</v>
      </c>
      <c r="D12">
        <v>16.3</v>
      </c>
      <c r="E12">
        <v>84.9</v>
      </c>
      <c r="F12">
        <v>46</v>
      </c>
      <c r="G12">
        <v>63</v>
      </c>
      <c r="H12">
        <v>26.7</v>
      </c>
    </row>
    <row r="13" spans="1:8" x14ac:dyDescent="0.25">
      <c r="A13" s="1">
        <v>39557</v>
      </c>
      <c r="B13">
        <v>20.7</v>
      </c>
      <c r="C13">
        <v>12.1</v>
      </c>
      <c r="D13">
        <v>17.100000000000001</v>
      </c>
      <c r="E13">
        <v>74.099999999999994</v>
      </c>
      <c r="F13">
        <v>46.1</v>
      </c>
      <c r="G13">
        <v>58.4</v>
      </c>
      <c r="H13">
        <v>22.4</v>
      </c>
    </row>
    <row r="14" spans="1:8" x14ac:dyDescent="0.25">
      <c r="A14" s="1">
        <v>39556</v>
      </c>
      <c r="B14">
        <v>20.5</v>
      </c>
      <c r="C14">
        <v>15.4</v>
      </c>
      <c r="D14">
        <v>17.5</v>
      </c>
      <c r="E14">
        <v>86.8</v>
      </c>
      <c r="F14">
        <v>46.7</v>
      </c>
      <c r="G14">
        <v>63.4</v>
      </c>
      <c r="H14">
        <v>24.1</v>
      </c>
    </row>
    <row r="15" spans="1:8" x14ac:dyDescent="0.25">
      <c r="A15" s="1">
        <v>39555</v>
      </c>
      <c r="B15">
        <v>21.5</v>
      </c>
      <c r="C15">
        <v>15</v>
      </c>
      <c r="D15">
        <v>17.899999999999999</v>
      </c>
      <c r="E15">
        <v>76.8</v>
      </c>
      <c r="F15">
        <v>55.4</v>
      </c>
      <c r="G15">
        <v>65.2</v>
      </c>
      <c r="H15">
        <v>24.8</v>
      </c>
    </row>
    <row r="16" spans="1:8" x14ac:dyDescent="0.25">
      <c r="A16" s="1">
        <v>39554</v>
      </c>
      <c r="B16">
        <v>19.5</v>
      </c>
      <c r="C16">
        <v>13.9</v>
      </c>
      <c r="D16">
        <v>16.7</v>
      </c>
      <c r="E16">
        <v>77.900000000000006</v>
      </c>
      <c r="F16">
        <v>25.1</v>
      </c>
      <c r="G16">
        <v>49.6</v>
      </c>
      <c r="H16">
        <v>11.8</v>
      </c>
    </row>
    <row r="17" spans="1:8" x14ac:dyDescent="0.25">
      <c r="A17" s="1">
        <v>39553</v>
      </c>
      <c r="B17">
        <v>23.9</v>
      </c>
      <c r="C17">
        <v>13.5</v>
      </c>
      <c r="D17">
        <v>18.8</v>
      </c>
      <c r="E17">
        <v>70.3</v>
      </c>
      <c r="F17">
        <v>19.2</v>
      </c>
      <c r="G17">
        <v>38.4</v>
      </c>
      <c r="H17">
        <v>27</v>
      </c>
    </row>
    <row r="18" spans="1:8" x14ac:dyDescent="0.25">
      <c r="A18" s="1">
        <v>39552</v>
      </c>
      <c r="B18">
        <v>20.7</v>
      </c>
      <c r="C18">
        <v>11.7</v>
      </c>
      <c r="D18">
        <v>16.399999999999999</v>
      </c>
      <c r="E18">
        <v>76.7</v>
      </c>
      <c r="F18">
        <v>31.5</v>
      </c>
      <c r="G18">
        <v>59</v>
      </c>
      <c r="H18">
        <v>24.5</v>
      </c>
    </row>
    <row r="19" spans="1:8" x14ac:dyDescent="0.25">
      <c r="A19" s="1">
        <v>39551</v>
      </c>
      <c r="B19">
        <v>20.5</v>
      </c>
      <c r="C19">
        <v>10.6</v>
      </c>
      <c r="D19">
        <v>15.8</v>
      </c>
      <c r="E19">
        <v>76.5</v>
      </c>
      <c r="F19">
        <v>31.4</v>
      </c>
      <c r="G19">
        <v>58.5</v>
      </c>
      <c r="H19">
        <v>27.5</v>
      </c>
    </row>
    <row r="20" spans="1:8" x14ac:dyDescent="0.25">
      <c r="A20" s="1">
        <v>39550</v>
      </c>
      <c r="B20">
        <v>19.3</v>
      </c>
      <c r="C20">
        <v>11.4</v>
      </c>
      <c r="D20">
        <v>16.399999999999999</v>
      </c>
      <c r="E20">
        <v>74.2</v>
      </c>
      <c r="F20">
        <v>27.9</v>
      </c>
      <c r="G20">
        <v>45.8</v>
      </c>
      <c r="H20">
        <v>27.9</v>
      </c>
    </row>
    <row r="21" spans="1:8" x14ac:dyDescent="0.25">
      <c r="A21" s="1">
        <v>39549</v>
      </c>
      <c r="B21">
        <v>18.5</v>
      </c>
      <c r="C21">
        <v>14.8</v>
      </c>
      <c r="D21">
        <v>16.399999999999999</v>
      </c>
      <c r="E21">
        <v>77.3</v>
      </c>
      <c r="F21">
        <v>32.9</v>
      </c>
      <c r="G21">
        <v>48.7</v>
      </c>
      <c r="H21">
        <v>24.1</v>
      </c>
    </row>
    <row r="22" spans="1:8" x14ac:dyDescent="0.25">
      <c r="A22" s="1">
        <v>39548</v>
      </c>
      <c r="B22">
        <v>24.3</v>
      </c>
      <c r="C22">
        <v>15.7</v>
      </c>
      <c r="D22">
        <v>19.7</v>
      </c>
      <c r="E22">
        <v>84.9</v>
      </c>
      <c r="F22">
        <v>34.299999999999997</v>
      </c>
      <c r="G22">
        <v>61.3</v>
      </c>
      <c r="H22">
        <v>22.2</v>
      </c>
    </row>
    <row r="23" spans="1:8" x14ac:dyDescent="0.25">
      <c r="A23" s="1">
        <v>39547</v>
      </c>
      <c r="B23">
        <v>24.3</v>
      </c>
      <c r="C23">
        <v>16.2</v>
      </c>
      <c r="D23">
        <v>19.5</v>
      </c>
      <c r="E23">
        <v>82</v>
      </c>
      <c r="F23">
        <v>50.8</v>
      </c>
      <c r="G23">
        <v>69.2</v>
      </c>
      <c r="H23">
        <v>22.4</v>
      </c>
    </row>
    <row r="24" spans="1:8" x14ac:dyDescent="0.25">
      <c r="A24" s="1">
        <v>39546</v>
      </c>
      <c r="B24">
        <v>20.5</v>
      </c>
      <c r="C24">
        <v>15.6</v>
      </c>
      <c r="D24">
        <v>17.399999999999999</v>
      </c>
      <c r="E24">
        <v>80.900000000000006</v>
      </c>
      <c r="F24">
        <v>57.6</v>
      </c>
      <c r="G24">
        <v>71.2</v>
      </c>
      <c r="H24">
        <v>12.9</v>
      </c>
    </row>
    <row r="25" spans="1:8" x14ac:dyDescent="0.25">
      <c r="A25" s="1">
        <v>39545</v>
      </c>
      <c r="B25">
        <v>23.8</v>
      </c>
      <c r="C25">
        <v>13.1</v>
      </c>
      <c r="D25">
        <v>18.2</v>
      </c>
      <c r="E25">
        <v>84.5</v>
      </c>
      <c r="F25">
        <v>33</v>
      </c>
      <c r="G25">
        <v>63.6</v>
      </c>
      <c r="H25">
        <v>19.100000000000001</v>
      </c>
    </row>
    <row r="26" spans="1:8" x14ac:dyDescent="0.25">
      <c r="A26" s="1">
        <v>39544</v>
      </c>
      <c r="B26">
        <v>22.9</v>
      </c>
      <c r="C26">
        <v>12.5</v>
      </c>
      <c r="D26">
        <v>17.600000000000001</v>
      </c>
      <c r="E26">
        <v>80.5</v>
      </c>
      <c r="F26">
        <v>37.4</v>
      </c>
      <c r="G26">
        <v>64.5</v>
      </c>
      <c r="H26">
        <v>23.5</v>
      </c>
    </row>
    <row r="27" spans="1:8" x14ac:dyDescent="0.25">
      <c r="A27" s="1">
        <v>39543</v>
      </c>
      <c r="B27">
        <v>21.1</v>
      </c>
      <c r="C27">
        <v>13</v>
      </c>
      <c r="D27">
        <v>16.8</v>
      </c>
      <c r="E27">
        <v>77.400000000000006</v>
      </c>
      <c r="F27">
        <v>38.5</v>
      </c>
      <c r="G27">
        <v>54.3</v>
      </c>
      <c r="H27">
        <v>26.3</v>
      </c>
    </row>
    <row r="28" spans="1:8" x14ac:dyDescent="0.25">
      <c r="A28" s="1">
        <v>39542</v>
      </c>
      <c r="B28">
        <v>24.6</v>
      </c>
      <c r="C28">
        <v>10.9</v>
      </c>
      <c r="D28">
        <v>17.899999999999999</v>
      </c>
      <c r="E28">
        <v>76</v>
      </c>
      <c r="F28">
        <v>24.6</v>
      </c>
      <c r="G28">
        <v>43.7</v>
      </c>
      <c r="H28">
        <v>26.5</v>
      </c>
    </row>
    <row r="29" spans="1:8" x14ac:dyDescent="0.25">
      <c r="A29" s="1">
        <v>39541</v>
      </c>
      <c r="B29">
        <v>22.1</v>
      </c>
      <c r="C29">
        <v>12.5</v>
      </c>
      <c r="D29">
        <v>17.100000000000001</v>
      </c>
      <c r="E29">
        <v>73.900000000000006</v>
      </c>
      <c r="F29">
        <v>19.2</v>
      </c>
      <c r="G29">
        <v>46.4</v>
      </c>
      <c r="H29">
        <v>26.8</v>
      </c>
    </row>
    <row r="30" spans="1:8" x14ac:dyDescent="0.25">
      <c r="A30" s="1">
        <v>39540</v>
      </c>
      <c r="B30">
        <v>19.5</v>
      </c>
      <c r="C30">
        <v>11.9</v>
      </c>
      <c r="D30">
        <v>16.3</v>
      </c>
      <c r="E30">
        <v>61.9</v>
      </c>
      <c r="F30">
        <v>29.1</v>
      </c>
      <c r="G30">
        <v>49.3</v>
      </c>
      <c r="H30">
        <v>26.9</v>
      </c>
    </row>
    <row r="31" spans="1:8" x14ac:dyDescent="0.25">
      <c r="A31" s="1">
        <v>39539</v>
      </c>
      <c r="B31">
        <v>21.6</v>
      </c>
      <c r="C31">
        <v>12.4</v>
      </c>
      <c r="D31">
        <v>17.5</v>
      </c>
      <c r="E31">
        <v>63.6</v>
      </c>
      <c r="F31">
        <v>21.2</v>
      </c>
      <c r="G31">
        <v>46.4</v>
      </c>
      <c r="H31">
        <v>25.8</v>
      </c>
    </row>
    <row r="32" spans="1:8" x14ac:dyDescent="0.25">
      <c r="A32" s="12">
        <v>2008</v>
      </c>
      <c r="B32" s="13">
        <f>AVERAGE(B2:B31)</f>
        <v>22.47666666666667</v>
      </c>
      <c r="C32" s="13">
        <f t="shared" ref="C32:H32" si="0">AVERAGE(C2:C31)</f>
        <v>13.34333333333333</v>
      </c>
      <c r="D32" s="13">
        <f t="shared" si="0"/>
        <v>17.93333333333333</v>
      </c>
      <c r="E32" s="13">
        <f t="shared" si="0"/>
        <v>76.28</v>
      </c>
      <c r="F32" s="13">
        <f t="shared" si="0"/>
        <v>33.923333333333332</v>
      </c>
      <c r="G32" s="13">
        <f t="shared" si="0"/>
        <v>55.353333333333339</v>
      </c>
      <c r="H32" s="13">
        <f t="shared" si="0"/>
        <v>25.293333333333329</v>
      </c>
    </row>
    <row r="33" spans="1:8" x14ac:dyDescent="0.25">
      <c r="A33" s="12"/>
      <c r="B33" s="13"/>
      <c r="C33" s="13"/>
      <c r="D33" s="13"/>
      <c r="E33" s="13"/>
      <c r="F33" s="13"/>
      <c r="G33" s="13"/>
      <c r="H33" s="13"/>
    </row>
    <row r="34" spans="1:8" x14ac:dyDescent="0.25">
      <c r="A34" s="10" t="s">
        <v>0</v>
      </c>
      <c r="B34" s="10" t="s">
        <v>27</v>
      </c>
      <c r="C34" s="10" t="s">
        <v>28</v>
      </c>
      <c r="D34" s="10" t="s">
        <v>29</v>
      </c>
      <c r="E34" s="10" t="s">
        <v>30</v>
      </c>
      <c r="F34" s="10" t="s">
        <v>31</v>
      </c>
      <c r="G34" s="10" t="s">
        <v>32</v>
      </c>
      <c r="H34" s="10" t="s">
        <v>33</v>
      </c>
    </row>
    <row r="35" spans="1:8" x14ac:dyDescent="0.25">
      <c r="A35" s="1">
        <v>39933</v>
      </c>
      <c r="B35">
        <v>20.9</v>
      </c>
      <c r="C35">
        <v>11.5</v>
      </c>
      <c r="D35">
        <v>16.5</v>
      </c>
      <c r="E35">
        <v>85.5</v>
      </c>
      <c r="F35">
        <v>56.3</v>
      </c>
      <c r="G35">
        <v>74.3</v>
      </c>
      <c r="H35">
        <v>24.9</v>
      </c>
    </row>
    <row r="36" spans="1:8" x14ac:dyDescent="0.25">
      <c r="A36" s="1">
        <v>39932</v>
      </c>
      <c r="B36">
        <v>23.5</v>
      </c>
      <c r="C36">
        <v>12.1</v>
      </c>
      <c r="D36">
        <v>17.399999999999999</v>
      </c>
      <c r="E36">
        <v>83.2</v>
      </c>
      <c r="F36">
        <v>38.5</v>
      </c>
      <c r="G36">
        <v>66.7</v>
      </c>
      <c r="H36">
        <v>27.3</v>
      </c>
    </row>
    <row r="37" spans="1:8" x14ac:dyDescent="0.25">
      <c r="A37" s="1">
        <v>39931</v>
      </c>
      <c r="B37">
        <v>20.7</v>
      </c>
      <c r="C37">
        <v>10.8</v>
      </c>
      <c r="D37">
        <v>16.100000000000001</v>
      </c>
      <c r="E37">
        <v>85</v>
      </c>
      <c r="F37">
        <v>50.4</v>
      </c>
      <c r="G37">
        <v>69.2</v>
      </c>
      <c r="H37">
        <v>27.2</v>
      </c>
    </row>
    <row r="38" spans="1:8" x14ac:dyDescent="0.25">
      <c r="A38" s="1">
        <v>39930</v>
      </c>
      <c r="B38">
        <v>20.9</v>
      </c>
      <c r="C38">
        <v>0</v>
      </c>
      <c r="D38">
        <v>17.5</v>
      </c>
      <c r="E38">
        <v>78.5</v>
      </c>
      <c r="F38">
        <v>0</v>
      </c>
      <c r="G38">
        <v>55.1</v>
      </c>
      <c r="H38">
        <v>26.1</v>
      </c>
    </row>
    <row r="39" spans="1:8" x14ac:dyDescent="0.25">
      <c r="A39" s="1">
        <v>39929</v>
      </c>
      <c r="B39">
        <v>18.3</v>
      </c>
      <c r="C39">
        <v>12.9</v>
      </c>
      <c r="D39">
        <v>14.8</v>
      </c>
      <c r="E39">
        <v>78.400000000000006</v>
      </c>
      <c r="F39">
        <v>39.700000000000003</v>
      </c>
      <c r="G39">
        <v>63</v>
      </c>
      <c r="H39">
        <v>22.9</v>
      </c>
    </row>
    <row r="40" spans="1:8" x14ac:dyDescent="0.25">
      <c r="A40" s="1">
        <v>39928</v>
      </c>
      <c r="B40">
        <v>22.3</v>
      </c>
      <c r="C40">
        <v>15</v>
      </c>
      <c r="D40">
        <v>18.3</v>
      </c>
      <c r="E40">
        <v>79.8</v>
      </c>
      <c r="F40">
        <v>33</v>
      </c>
      <c r="G40">
        <v>59</v>
      </c>
      <c r="H40">
        <v>30.6</v>
      </c>
    </row>
    <row r="41" spans="1:8" x14ac:dyDescent="0.25">
      <c r="A41" s="1">
        <v>39927</v>
      </c>
      <c r="B41">
        <v>27.7</v>
      </c>
      <c r="C41">
        <v>16.2</v>
      </c>
      <c r="D41">
        <v>20.8</v>
      </c>
      <c r="E41">
        <v>74.599999999999994</v>
      </c>
      <c r="F41">
        <v>14</v>
      </c>
      <c r="G41">
        <v>42.6</v>
      </c>
      <c r="H41">
        <v>0</v>
      </c>
    </row>
    <row r="42" spans="1:8" x14ac:dyDescent="0.25">
      <c r="A42" s="1">
        <v>39926</v>
      </c>
      <c r="B42">
        <v>21.9</v>
      </c>
      <c r="C42">
        <v>14.8</v>
      </c>
      <c r="D42">
        <v>18.899999999999999</v>
      </c>
      <c r="E42">
        <v>62.6</v>
      </c>
      <c r="F42">
        <v>33</v>
      </c>
      <c r="G42">
        <v>49.9</v>
      </c>
      <c r="H42">
        <v>0</v>
      </c>
    </row>
    <row r="43" spans="1:8" x14ac:dyDescent="0.25">
      <c r="A43" s="1">
        <v>39925</v>
      </c>
      <c r="B43">
        <v>20.100000000000001</v>
      </c>
      <c r="C43">
        <v>13.5</v>
      </c>
      <c r="D43">
        <v>16.2</v>
      </c>
      <c r="E43">
        <v>91.2</v>
      </c>
      <c r="F43">
        <v>54.7</v>
      </c>
      <c r="G43">
        <v>76.2</v>
      </c>
      <c r="H43">
        <v>0</v>
      </c>
    </row>
    <row r="44" spans="1:8" x14ac:dyDescent="0.25">
      <c r="A44" s="1">
        <v>39924</v>
      </c>
      <c r="B44">
        <v>21.7</v>
      </c>
      <c r="C44">
        <v>14.1</v>
      </c>
      <c r="D44">
        <v>18</v>
      </c>
      <c r="E44">
        <v>87</v>
      </c>
      <c r="F44">
        <v>47.1</v>
      </c>
      <c r="G44">
        <v>65.2</v>
      </c>
      <c r="H44">
        <v>0</v>
      </c>
    </row>
    <row r="45" spans="1:8" x14ac:dyDescent="0.25">
      <c r="A45" s="1">
        <v>39923</v>
      </c>
      <c r="B45">
        <v>19.399999999999999</v>
      </c>
      <c r="C45">
        <v>11</v>
      </c>
      <c r="D45">
        <v>15.4</v>
      </c>
      <c r="E45">
        <v>87.2</v>
      </c>
      <c r="F45">
        <v>47.6</v>
      </c>
      <c r="G45">
        <v>74.2</v>
      </c>
      <c r="H45">
        <v>27.2</v>
      </c>
    </row>
    <row r="46" spans="1:8" x14ac:dyDescent="0.25">
      <c r="A46" s="1">
        <v>39922</v>
      </c>
      <c r="B46">
        <v>16.5</v>
      </c>
      <c r="C46">
        <v>11.6</v>
      </c>
      <c r="D46">
        <v>14.3</v>
      </c>
      <c r="E46">
        <v>87.2</v>
      </c>
      <c r="F46">
        <v>61.3</v>
      </c>
      <c r="G46">
        <v>77.599999999999994</v>
      </c>
      <c r="H46">
        <v>13</v>
      </c>
    </row>
    <row r="47" spans="1:8" x14ac:dyDescent="0.25">
      <c r="A47" s="1">
        <v>39921</v>
      </c>
      <c r="B47">
        <v>19</v>
      </c>
      <c r="C47">
        <v>13.3</v>
      </c>
      <c r="D47">
        <v>15.8</v>
      </c>
      <c r="E47">
        <v>86</v>
      </c>
      <c r="F47">
        <v>54.8</v>
      </c>
      <c r="G47">
        <v>73.3</v>
      </c>
      <c r="H47">
        <v>25.3</v>
      </c>
    </row>
    <row r="48" spans="1:8" x14ac:dyDescent="0.25">
      <c r="A48" s="1">
        <v>39920</v>
      </c>
      <c r="B48">
        <v>20.2</v>
      </c>
      <c r="C48">
        <v>9.9</v>
      </c>
      <c r="D48">
        <v>15.5</v>
      </c>
      <c r="E48">
        <v>75.5</v>
      </c>
      <c r="F48">
        <v>40.5</v>
      </c>
      <c r="G48">
        <v>63.1</v>
      </c>
      <c r="H48">
        <v>21.5</v>
      </c>
    </row>
    <row r="49" spans="1:8" x14ac:dyDescent="0.25">
      <c r="A49" s="1">
        <v>39919</v>
      </c>
      <c r="B49">
        <v>18.8</v>
      </c>
      <c r="C49">
        <v>12.1</v>
      </c>
      <c r="D49">
        <v>15.7</v>
      </c>
      <c r="E49">
        <v>72.7</v>
      </c>
      <c r="F49">
        <v>54.4</v>
      </c>
      <c r="G49">
        <v>64.3</v>
      </c>
      <c r="H49">
        <v>24.8</v>
      </c>
    </row>
    <row r="50" spans="1:8" x14ac:dyDescent="0.25">
      <c r="A50" s="1">
        <v>39918</v>
      </c>
      <c r="B50">
        <v>19.399999999999999</v>
      </c>
      <c r="C50">
        <v>13.3</v>
      </c>
      <c r="D50">
        <v>15.3</v>
      </c>
      <c r="E50">
        <v>75.7</v>
      </c>
      <c r="F50">
        <v>42.7</v>
      </c>
      <c r="G50">
        <v>64.599999999999994</v>
      </c>
      <c r="H50">
        <v>26</v>
      </c>
    </row>
    <row r="51" spans="1:8" x14ac:dyDescent="0.25">
      <c r="A51" s="1">
        <v>39917</v>
      </c>
      <c r="B51">
        <v>20.3</v>
      </c>
      <c r="C51">
        <v>10.9</v>
      </c>
      <c r="D51">
        <v>16.399999999999999</v>
      </c>
      <c r="E51">
        <v>72.8</v>
      </c>
      <c r="F51">
        <v>45.2</v>
      </c>
      <c r="G51">
        <v>60.6</v>
      </c>
      <c r="H51">
        <v>28.1</v>
      </c>
    </row>
    <row r="52" spans="1:8" x14ac:dyDescent="0.25">
      <c r="A52" s="1">
        <v>39916</v>
      </c>
      <c r="B52">
        <v>20.9</v>
      </c>
      <c r="C52">
        <v>12.9</v>
      </c>
      <c r="D52">
        <v>17.2</v>
      </c>
      <c r="E52">
        <v>76.900000000000006</v>
      </c>
      <c r="F52">
        <v>20</v>
      </c>
      <c r="G52">
        <v>46.2</v>
      </c>
      <c r="H52">
        <v>27.4</v>
      </c>
    </row>
    <row r="53" spans="1:8" x14ac:dyDescent="0.25">
      <c r="A53" s="1">
        <v>39915</v>
      </c>
      <c r="B53">
        <v>21.5</v>
      </c>
      <c r="C53">
        <v>11.3</v>
      </c>
      <c r="D53">
        <v>17.5</v>
      </c>
      <c r="E53">
        <v>50</v>
      </c>
      <c r="F53">
        <v>19</v>
      </c>
      <c r="G53">
        <v>32.5</v>
      </c>
      <c r="H53">
        <v>25.6</v>
      </c>
    </row>
    <row r="54" spans="1:8" x14ac:dyDescent="0.25">
      <c r="A54" s="1">
        <v>39914</v>
      </c>
      <c r="B54">
        <v>20.8</v>
      </c>
      <c r="C54">
        <v>12.9</v>
      </c>
      <c r="D54">
        <v>16.399999999999999</v>
      </c>
      <c r="E54">
        <v>58.9</v>
      </c>
      <c r="F54">
        <v>17.5</v>
      </c>
      <c r="G54">
        <v>33.1</v>
      </c>
      <c r="H54">
        <v>26.8</v>
      </c>
    </row>
    <row r="55" spans="1:8" x14ac:dyDescent="0.25">
      <c r="A55" s="1">
        <v>39913</v>
      </c>
      <c r="B55">
        <v>19.899999999999999</v>
      </c>
      <c r="C55">
        <v>11</v>
      </c>
      <c r="D55">
        <v>15.9</v>
      </c>
      <c r="E55">
        <v>75.5</v>
      </c>
      <c r="F55">
        <v>21.6</v>
      </c>
      <c r="G55">
        <v>56.1</v>
      </c>
      <c r="H55">
        <v>26.6</v>
      </c>
    </row>
    <row r="56" spans="1:8" x14ac:dyDescent="0.25">
      <c r="A56" s="1">
        <v>39912</v>
      </c>
      <c r="B56">
        <v>20</v>
      </c>
      <c r="C56">
        <v>11.9</v>
      </c>
      <c r="D56">
        <v>15.9</v>
      </c>
      <c r="E56">
        <v>69.599999999999994</v>
      </c>
      <c r="F56">
        <v>47.6</v>
      </c>
      <c r="G56">
        <v>61.6</v>
      </c>
      <c r="H56">
        <v>26.9</v>
      </c>
    </row>
    <row r="57" spans="1:8" x14ac:dyDescent="0.25">
      <c r="A57" s="1">
        <v>39911</v>
      </c>
      <c r="B57">
        <v>20.2</v>
      </c>
      <c r="C57">
        <v>13.1</v>
      </c>
      <c r="D57">
        <v>16.899999999999999</v>
      </c>
      <c r="E57">
        <v>77.8</v>
      </c>
      <c r="F57">
        <v>20.9</v>
      </c>
      <c r="G57">
        <v>47.7</v>
      </c>
      <c r="H57">
        <v>27.9</v>
      </c>
    </row>
    <row r="58" spans="1:8" x14ac:dyDescent="0.25">
      <c r="A58" s="1">
        <v>39910</v>
      </c>
      <c r="B58">
        <v>20.7</v>
      </c>
      <c r="C58">
        <v>13.2</v>
      </c>
      <c r="D58">
        <v>17.5</v>
      </c>
      <c r="E58">
        <v>87</v>
      </c>
      <c r="F58">
        <v>17</v>
      </c>
      <c r="G58">
        <v>56.9</v>
      </c>
      <c r="H58">
        <v>21.9</v>
      </c>
    </row>
    <row r="59" spans="1:8" x14ac:dyDescent="0.25">
      <c r="A59" s="1">
        <v>39909</v>
      </c>
      <c r="B59">
        <v>19.2</v>
      </c>
      <c r="C59">
        <v>13.1</v>
      </c>
      <c r="D59">
        <v>16.399999999999999</v>
      </c>
      <c r="E59">
        <v>85.2</v>
      </c>
      <c r="F59">
        <v>66.5</v>
      </c>
      <c r="G59">
        <v>77.5</v>
      </c>
      <c r="H59">
        <v>25.5</v>
      </c>
    </row>
    <row r="60" spans="1:8" x14ac:dyDescent="0.25">
      <c r="A60" s="1">
        <v>39908</v>
      </c>
      <c r="B60">
        <v>18.399999999999999</v>
      </c>
      <c r="C60">
        <v>12</v>
      </c>
      <c r="D60">
        <v>15.5</v>
      </c>
      <c r="E60">
        <v>82.7</v>
      </c>
      <c r="F60">
        <v>65.8</v>
      </c>
      <c r="G60">
        <v>75.599999999999994</v>
      </c>
      <c r="H60">
        <v>22.8</v>
      </c>
    </row>
    <row r="61" spans="1:8" x14ac:dyDescent="0.25">
      <c r="A61" s="1">
        <v>39907</v>
      </c>
      <c r="B61">
        <v>18.2</v>
      </c>
      <c r="C61">
        <v>12</v>
      </c>
      <c r="D61">
        <v>15.4</v>
      </c>
      <c r="E61">
        <v>84.4</v>
      </c>
      <c r="F61">
        <v>66.599999999999994</v>
      </c>
      <c r="G61">
        <v>76.7</v>
      </c>
      <c r="H61">
        <v>20.5</v>
      </c>
    </row>
    <row r="62" spans="1:8" x14ac:dyDescent="0.25">
      <c r="A62" s="1">
        <v>39906</v>
      </c>
      <c r="B62">
        <v>19.399999999999999</v>
      </c>
      <c r="C62">
        <v>12.5</v>
      </c>
      <c r="D62">
        <v>16</v>
      </c>
      <c r="E62">
        <v>84.9</v>
      </c>
      <c r="F62">
        <v>58.9</v>
      </c>
      <c r="G62">
        <v>73.5</v>
      </c>
      <c r="H62">
        <v>21.7</v>
      </c>
    </row>
    <row r="63" spans="1:8" x14ac:dyDescent="0.25">
      <c r="A63" s="1">
        <v>39905</v>
      </c>
      <c r="B63">
        <v>20</v>
      </c>
      <c r="C63">
        <v>9.6999999999999993</v>
      </c>
      <c r="D63">
        <v>15.3</v>
      </c>
      <c r="E63">
        <v>81.599999999999994</v>
      </c>
      <c r="F63">
        <v>48.7</v>
      </c>
      <c r="G63">
        <v>68.8</v>
      </c>
      <c r="H63">
        <v>19.8</v>
      </c>
    </row>
    <row r="64" spans="1:8" x14ac:dyDescent="0.25">
      <c r="A64" s="12">
        <v>2009</v>
      </c>
      <c r="B64" s="13">
        <f>AVERAGE(B34:B63)</f>
        <v>20.372413793103448</v>
      </c>
      <c r="C64" s="13">
        <f t="shared" ref="C64" si="1">AVERAGE(C34:C63)</f>
        <v>12.020689655172415</v>
      </c>
      <c r="D64" s="13">
        <f t="shared" ref="D64" si="2">AVERAGE(D34:D63)</f>
        <v>16.510344827586202</v>
      </c>
      <c r="E64" s="13">
        <f t="shared" ref="E64" si="3">AVERAGE(E34:E63)</f>
        <v>78.531034482758642</v>
      </c>
      <c r="F64" s="13">
        <f t="shared" ref="F64" si="4">AVERAGE(F34:F63)</f>
        <v>40.803448275862074</v>
      </c>
      <c r="G64" s="13">
        <f t="shared" ref="G64" si="5">AVERAGE(G34:G63)</f>
        <v>62.244827586206888</v>
      </c>
      <c r="H64" s="13">
        <f t="shared" ref="H64" si="6">AVERAGE(H34:H63)</f>
        <v>21.320689655172412</v>
      </c>
    </row>
    <row r="65" spans="1:8" x14ac:dyDescent="0.25">
      <c r="A65" s="12"/>
      <c r="B65" s="13"/>
      <c r="C65" s="13"/>
      <c r="D65" s="13"/>
      <c r="E65" s="13"/>
      <c r="F65" s="13"/>
      <c r="G65" s="13"/>
      <c r="H65" s="13"/>
    </row>
    <row r="66" spans="1:8" x14ac:dyDescent="0.25">
      <c r="A66" s="10" t="s">
        <v>0</v>
      </c>
      <c r="B66" s="10" t="s">
        <v>27</v>
      </c>
      <c r="C66" s="10" t="s">
        <v>28</v>
      </c>
      <c r="D66" s="10" t="s">
        <v>29</v>
      </c>
      <c r="E66" s="10" t="s">
        <v>30</v>
      </c>
      <c r="F66" s="10" t="s">
        <v>31</v>
      </c>
      <c r="G66" s="10" t="s">
        <v>32</v>
      </c>
      <c r="H66" s="10" t="s">
        <v>33</v>
      </c>
    </row>
    <row r="67" spans="1:8" x14ac:dyDescent="0.25">
      <c r="A67" s="1">
        <v>40298</v>
      </c>
      <c r="B67">
        <v>22.5</v>
      </c>
      <c r="C67">
        <v>16.100000000000001</v>
      </c>
      <c r="D67">
        <v>19.600000000000001</v>
      </c>
      <c r="E67">
        <v>83.1</v>
      </c>
      <c r="F67">
        <v>47.9</v>
      </c>
      <c r="G67">
        <v>65</v>
      </c>
      <c r="H67">
        <v>22.4</v>
      </c>
    </row>
    <row r="68" spans="1:8" x14ac:dyDescent="0.25">
      <c r="A68" s="1">
        <v>40297</v>
      </c>
      <c r="B68">
        <v>26.9</v>
      </c>
      <c r="C68">
        <v>17.5</v>
      </c>
      <c r="D68">
        <v>21.5</v>
      </c>
      <c r="E68">
        <v>79.099999999999994</v>
      </c>
      <c r="F68">
        <v>24.3</v>
      </c>
      <c r="G68">
        <v>51.1</v>
      </c>
      <c r="H68">
        <v>24.1</v>
      </c>
    </row>
    <row r="69" spans="1:8" x14ac:dyDescent="0.25">
      <c r="A69" s="1">
        <v>40296</v>
      </c>
      <c r="B69">
        <v>29</v>
      </c>
      <c r="C69">
        <v>17</v>
      </c>
      <c r="D69">
        <v>23.4</v>
      </c>
      <c r="E69">
        <v>69.7</v>
      </c>
      <c r="F69">
        <v>23.7</v>
      </c>
      <c r="G69">
        <v>38.200000000000003</v>
      </c>
      <c r="H69">
        <v>27.9</v>
      </c>
    </row>
    <row r="70" spans="1:8" x14ac:dyDescent="0.25">
      <c r="A70" s="1">
        <v>40295</v>
      </c>
      <c r="B70">
        <v>24.7</v>
      </c>
      <c r="C70">
        <v>0</v>
      </c>
      <c r="D70">
        <v>21.9</v>
      </c>
      <c r="E70">
        <v>66.5</v>
      </c>
      <c r="F70">
        <v>0</v>
      </c>
      <c r="G70">
        <v>45.7</v>
      </c>
      <c r="H70">
        <v>10.6</v>
      </c>
    </row>
    <row r="71" spans="1:8" x14ac:dyDescent="0.25">
      <c r="A71" s="1">
        <v>40294</v>
      </c>
      <c r="B71">
        <v>28.2</v>
      </c>
      <c r="C71">
        <v>15.8</v>
      </c>
      <c r="D71">
        <v>21.9</v>
      </c>
      <c r="E71">
        <v>74.5</v>
      </c>
      <c r="F71">
        <v>30.2</v>
      </c>
      <c r="G71">
        <v>49.3</v>
      </c>
      <c r="H71">
        <v>21.2</v>
      </c>
    </row>
    <row r="72" spans="1:8" x14ac:dyDescent="0.25">
      <c r="A72" s="1">
        <v>40293</v>
      </c>
      <c r="B72">
        <v>28</v>
      </c>
      <c r="C72">
        <v>17.2</v>
      </c>
      <c r="D72">
        <v>21.9</v>
      </c>
      <c r="E72">
        <v>84.8</v>
      </c>
      <c r="F72">
        <v>33.200000000000003</v>
      </c>
      <c r="G72">
        <v>57.2</v>
      </c>
      <c r="H72">
        <v>18.2</v>
      </c>
    </row>
    <row r="73" spans="1:8" x14ac:dyDescent="0.25">
      <c r="A73" s="1">
        <v>40292</v>
      </c>
      <c r="B73">
        <v>22.6</v>
      </c>
      <c r="C73">
        <v>15.2</v>
      </c>
      <c r="D73">
        <v>19.2</v>
      </c>
      <c r="E73">
        <v>85.6</v>
      </c>
      <c r="F73">
        <v>57</v>
      </c>
      <c r="G73">
        <v>73.2</v>
      </c>
      <c r="H73">
        <v>20.3</v>
      </c>
    </row>
    <row r="74" spans="1:8" x14ac:dyDescent="0.25">
      <c r="A74" s="1">
        <v>40291</v>
      </c>
      <c r="B74">
        <v>22.9</v>
      </c>
      <c r="C74">
        <v>13.3</v>
      </c>
      <c r="D74">
        <v>18.2</v>
      </c>
      <c r="E74">
        <v>88.8</v>
      </c>
      <c r="F74">
        <v>54.4</v>
      </c>
      <c r="G74">
        <v>76.3</v>
      </c>
      <c r="H74">
        <v>20.3</v>
      </c>
    </row>
    <row r="75" spans="1:8" x14ac:dyDescent="0.25">
      <c r="A75" s="1">
        <v>40290</v>
      </c>
      <c r="B75">
        <v>22.1</v>
      </c>
      <c r="C75">
        <v>15.3</v>
      </c>
      <c r="D75">
        <v>18.3</v>
      </c>
      <c r="E75">
        <v>85</v>
      </c>
      <c r="F75">
        <v>55.6</v>
      </c>
      <c r="G75">
        <v>73.099999999999994</v>
      </c>
      <c r="H75">
        <v>15.2</v>
      </c>
    </row>
    <row r="76" spans="1:8" x14ac:dyDescent="0.25">
      <c r="A76" s="1">
        <v>40289</v>
      </c>
      <c r="B76">
        <v>25.9</v>
      </c>
      <c r="C76">
        <v>15.1</v>
      </c>
      <c r="D76">
        <v>20.100000000000001</v>
      </c>
      <c r="E76">
        <v>80.8</v>
      </c>
      <c r="F76">
        <v>29.6</v>
      </c>
      <c r="G76">
        <v>53.1</v>
      </c>
      <c r="H76">
        <v>12.5</v>
      </c>
    </row>
    <row r="77" spans="1:8" x14ac:dyDescent="0.25">
      <c r="A77" s="1">
        <v>40288</v>
      </c>
      <c r="B77">
        <v>24.5</v>
      </c>
      <c r="C77">
        <v>14.8</v>
      </c>
      <c r="D77">
        <v>19.5</v>
      </c>
      <c r="E77">
        <v>86.7</v>
      </c>
      <c r="F77">
        <v>34.4</v>
      </c>
      <c r="G77">
        <v>57.9</v>
      </c>
      <c r="H77">
        <v>12.3</v>
      </c>
    </row>
    <row r="78" spans="1:8" x14ac:dyDescent="0.25">
      <c r="A78" s="1">
        <v>40287</v>
      </c>
      <c r="B78">
        <v>20.5</v>
      </c>
      <c r="C78">
        <v>12.2</v>
      </c>
      <c r="D78">
        <v>16.899999999999999</v>
      </c>
      <c r="E78">
        <v>86.4</v>
      </c>
      <c r="F78">
        <v>57.1</v>
      </c>
      <c r="G78">
        <v>74.2</v>
      </c>
      <c r="H78">
        <v>20.2</v>
      </c>
    </row>
    <row r="79" spans="1:8" x14ac:dyDescent="0.25">
      <c r="A79" s="1">
        <v>40286</v>
      </c>
      <c r="B79">
        <v>19.100000000000001</v>
      </c>
      <c r="C79">
        <v>12.9</v>
      </c>
      <c r="D79">
        <v>16.2</v>
      </c>
      <c r="E79">
        <v>84.4</v>
      </c>
      <c r="F79">
        <v>61.4</v>
      </c>
      <c r="G79">
        <v>73.099999999999994</v>
      </c>
      <c r="H79">
        <v>15.6</v>
      </c>
    </row>
    <row r="80" spans="1:8" x14ac:dyDescent="0.25">
      <c r="A80" s="1">
        <v>40285</v>
      </c>
      <c r="B80">
        <v>19.7</v>
      </c>
      <c r="C80">
        <v>12.8</v>
      </c>
      <c r="D80">
        <v>15.4</v>
      </c>
      <c r="E80">
        <v>87</v>
      </c>
      <c r="F80">
        <v>67.2</v>
      </c>
      <c r="G80">
        <v>79.099999999999994</v>
      </c>
      <c r="H80">
        <v>8.8000000000000007</v>
      </c>
    </row>
    <row r="81" spans="1:8" x14ac:dyDescent="0.25">
      <c r="A81" s="1">
        <v>40284</v>
      </c>
      <c r="B81">
        <v>19.899999999999999</v>
      </c>
      <c r="C81">
        <v>14.1</v>
      </c>
      <c r="D81">
        <v>16</v>
      </c>
      <c r="E81">
        <v>86.7</v>
      </c>
      <c r="F81">
        <v>64.5</v>
      </c>
      <c r="G81">
        <v>77.7</v>
      </c>
      <c r="H81">
        <v>8.3000000000000007</v>
      </c>
    </row>
    <row r="82" spans="1:8" x14ac:dyDescent="0.25">
      <c r="A82" s="1">
        <v>40283</v>
      </c>
      <c r="B82">
        <v>21.7</v>
      </c>
      <c r="C82">
        <v>14.1</v>
      </c>
      <c r="D82">
        <v>16.7</v>
      </c>
      <c r="E82">
        <v>83.8</v>
      </c>
      <c r="F82">
        <v>52.8</v>
      </c>
      <c r="G82">
        <v>71.7</v>
      </c>
      <c r="H82">
        <v>13.9</v>
      </c>
    </row>
    <row r="83" spans="1:8" x14ac:dyDescent="0.25">
      <c r="A83" s="1">
        <v>40282</v>
      </c>
      <c r="B83">
        <v>22</v>
      </c>
      <c r="C83">
        <v>13</v>
      </c>
      <c r="D83">
        <v>17.3</v>
      </c>
      <c r="E83">
        <v>75.7</v>
      </c>
      <c r="F83">
        <v>49.1</v>
      </c>
      <c r="G83">
        <v>63.5</v>
      </c>
      <c r="H83">
        <v>17.5</v>
      </c>
    </row>
    <row r="84" spans="1:8" x14ac:dyDescent="0.25">
      <c r="A84" s="1">
        <v>40281</v>
      </c>
      <c r="B84">
        <v>20.2</v>
      </c>
      <c r="C84">
        <v>14.7</v>
      </c>
      <c r="D84">
        <v>17</v>
      </c>
      <c r="E84">
        <v>86</v>
      </c>
      <c r="F84">
        <v>57.2</v>
      </c>
      <c r="G84">
        <v>69.5</v>
      </c>
      <c r="H84">
        <v>16.8</v>
      </c>
    </row>
    <row r="85" spans="1:8" x14ac:dyDescent="0.25">
      <c r="A85" s="1">
        <v>40280</v>
      </c>
      <c r="B85">
        <v>18.8</v>
      </c>
      <c r="C85">
        <v>11.1</v>
      </c>
      <c r="D85">
        <v>15.8</v>
      </c>
      <c r="E85">
        <v>85.5</v>
      </c>
      <c r="F85">
        <v>65.400000000000006</v>
      </c>
      <c r="G85">
        <v>76.3</v>
      </c>
      <c r="H85">
        <v>17.600000000000001</v>
      </c>
    </row>
    <row r="86" spans="1:8" x14ac:dyDescent="0.25">
      <c r="A86" s="1">
        <v>40279</v>
      </c>
      <c r="B86">
        <v>22.6</v>
      </c>
      <c r="C86">
        <v>13.5</v>
      </c>
      <c r="D86">
        <v>17.399999999999999</v>
      </c>
      <c r="E86">
        <v>80.3</v>
      </c>
      <c r="F86">
        <v>32.6</v>
      </c>
      <c r="G86">
        <v>52.4</v>
      </c>
      <c r="H86">
        <v>13.2</v>
      </c>
    </row>
    <row r="87" spans="1:8" x14ac:dyDescent="0.25">
      <c r="A87" s="1">
        <v>40278</v>
      </c>
      <c r="B87">
        <v>21.1</v>
      </c>
      <c r="C87">
        <v>11.8</v>
      </c>
      <c r="D87">
        <v>16.8</v>
      </c>
      <c r="E87">
        <v>68</v>
      </c>
      <c r="F87">
        <v>37.4</v>
      </c>
      <c r="G87">
        <v>51.7</v>
      </c>
      <c r="H87">
        <v>19.2</v>
      </c>
    </row>
    <row r="88" spans="1:8" x14ac:dyDescent="0.25">
      <c r="A88" s="1">
        <v>40277</v>
      </c>
      <c r="B88">
        <v>21.6</v>
      </c>
      <c r="C88">
        <v>12.6</v>
      </c>
      <c r="D88">
        <v>16.5</v>
      </c>
      <c r="E88">
        <v>69.2</v>
      </c>
      <c r="F88">
        <v>31.6</v>
      </c>
      <c r="G88">
        <v>54.5</v>
      </c>
      <c r="H88">
        <v>18</v>
      </c>
    </row>
    <row r="89" spans="1:8" x14ac:dyDescent="0.25">
      <c r="A89" s="1">
        <v>40276</v>
      </c>
      <c r="B89">
        <v>20.100000000000001</v>
      </c>
      <c r="C89">
        <v>13.5</v>
      </c>
      <c r="D89">
        <v>16.2</v>
      </c>
      <c r="E89">
        <v>76.2</v>
      </c>
      <c r="F89">
        <v>49.1</v>
      </c>
      <c r="G89">
        <v>63.3</v>
      </c>
      <c r="H89">
        <v>12.3</v>
      </c>
    </row>
    <row r="90" spans="1:8" x14ac:dyDescent="0.25">
      <c r="A90" s="1">
        <v>40275</v>
      </c>
      <c r="B90">
        <v>19.5</v>
      </c>
      <c r="C90">
        <v>14.6</v>
      </c>
      <c r="D90">
        <v>16.7</v>
      </c>
      <c r="E90">
        <v>87.2</v>
      </c>
      <c r="F90">
        <v>68</v>
      </c>
      <c r="G90">
        <v>79</v>
      </c>
      <c r="H90">
        <v>18.100000000000001</v>
      </c>
    </row>
    <row r="91" spans="1:8" x14ac:dyDescent="0.25">
      <c r="A91" s="1">
        <v>40274</v>
      </c>
      <c r="B91">
        <v>20.5</v>
      </c>
      <c r="C91">
        <v>15</v>
      </c>
      <c r="D91">
        <v>17</v>
      </c>
      <c r="E91">
        <v>81.8</v>
      </c>
      <c r="F91">
        <v>23</v>
      </c>
      <c r="G91">
        <v>53.9</v>
      </c>
      <c r="H91">
        <v>15.1</v>
      </c>
    </row>
    <row r="92" spans="1:8" x14ac:dyDescent="0.25">
      <c r="A92" s="1">
        <v>40273</v>
      </c>
      <c r="B92">
        <v>21.1</v>
      </c>
      <c r="C92">
        <v>14.1</v>
      </c>
      <c r="D92">
        <v>17.600000000000001</v>
      </c>
      <c r="E92">
        <v>58.5</v>
      </c>
      <c r="F92">
        <v>19.2</v>
      </c>
      <c r="G92">
        <v>34.1</v>
      </c>
      <c r="H92">
        <v>12</v>
      </c>
    </row>
    <row r="93" spans="1:8" x14ac:dyDescent="0.25">
      <c r="A93" s="1">
        <v>40272</v>
      </c>
      <c r="B93">
        <v>20</v>
      </c>
      <c r="C93">
        <v>9.4</v>
      </c>
      <c r="D93">
        <v>15.5</v>
      </c>
      <c r="E93">
        <v>85.8</v>
      </c>
      <c r="F93">
        <v>25.1</v>
      </c>
      <c r="G93">
        <v>59.9</v>
      </c>
      <c r="H93">
        <v>19</v>
      </c>
    </row>
    <row r="94" spans="1:8" x14ac:dyDescent="0.25">
      <c r="A94" s="1">
        <v>40271</v>
      </c>
      <c r="B94">
        <v>18.399999999999999</v>
      </c>
      <c r="C94">
        <v>10.5</v>
      </c>
      <c r="D94">
        <v>14.8</v>
      </c>
      <c r="E94">
        <v>87.7</v>
      </c>
      <c r="F94">
        <v>63.3</v>
      </c>
      <c r="G94">
        <v>76.099999999999994</v>
      </c>
      <c r="H94">
        <v>17.399999999999999</v>
      </c>
    </row>
    <row r="95" spans="1:8" x14ac:dyDescent="0.25">
      <c r="A95" s="1">
        <v>40270</v>
      </c>
      <c r="B95">
        <v>18.399999999999999</v>
      </c>
      <c r="C95">
        <v>11.1</v>
      </c>
      <c r="D95">
        <v>14.7</v>
      </c>
      <c r="E95">
        <v>86.2</v>
      </c>
      <c r="F95">
        <v>49.3</v>
      </c>
      <c r="G95">
        <v>71.099999999999994</v>
      </c>
      <c r="H95">
        <v>18.2</v>
      </c>
    </row>
    <row r="96" spans="1:8" x14ac:dyDescent="0.25">
      <c r="A96" s="1">
        <v>40269</v>
      </c>
      <c r="B96">
        <v>19.100000000000001</v>
      </c>
      <c r="C96">
        <v>9</v>
      </c>
      <c r="D96">
        <v>14.7</v>
      </c>
      <c r="E96">
        <v>81.099999999999994</v>
      </c>
      <c r="F96">
        <v>43.5</v>
      </c>
      <c r="G96">
        <v>65.400000000000006</v>
      </c>
      <c r="H96">
        <v>17.7</v>
      </c>
    </row>
    <row r="97" spans="1:8" x14ac:dyDescent="0.25">
      <c r="A97" s="12">
        <v>2010</v>
      </c>
      <c r="B97" s="13">
        <f>AVERAGE(B67:B96)</f>
        <v>22.053333333333335</v>
      </c>
      <c r="C97" s="13">
        <f t="shared" ref="C97" si="7">AVERAGE(C67:C96)</f>
        <v>13.243333333333336</v>
      </c>
      <c r="D97" s="13">
        <f t="shared" ref="D97" si="8">AVERAGE(D67:D96)</f>
        <v>17.823333333333334</v>
      </c>
      <c r="E97" s="13">
        <f t="shared" ref="E97" si="9">AVERAGE(E67:E96)</f>
        <v>80.736666666666665</v>
      </c>
      <c r="F97" s="13">
        <f t="shared" ref="F97" si="10">AVERAGE(F67:F96)</f>
        <v>43.57</v>
      </c>
      <c r="G97" s="13">
        <f t="shared" ref="G97" si="11">AVERAGE(G67:G96)</f>
        <v>62.88666666666667</v>
      </c>
      <c r="H97" s="13">
        <f t="shared" ref="H97" si="12">AVERAGE(H67:H96)</f>
        <v>16.796666666666667</v>
      </c>
    </row>
    <row r="98" spans="1:8" x14ac:dyDescent="0.25">
      <c r="A98" s="12"/>
      <c r="B98" s="13"/>
      <c r="C98" s="13"/>
      <c r="D98" s="13"/>
      <c r="E98" s="13"/>
      <c r="F98" s="13"/>
      <c r="G98" s="13"/>
      <c r="H98" s="13"/>
    </row>
    <row r="99" spans="1:8" x14ac:dyDescent="0.25">
      <c r="A99" s="10" t="s">
        <v>0</v>
      </c>
      <c r="B99" s="10" t="s">
        <v>27</v>
      </c>
      <c r="C99" s="10" t="s">
        <v>28</v>
      </c>
      <c r="D99" s="10" t="s">
        <v>29</v>
      </c>
      <c r="E99" s="10" t="s">
        <v>30</v>
      </c>
      <c r="F99" s="10" t="s">
        <v>31</v>
      </c>
      <c r="G99" s="10" t="s">
        <v>32</v>
      </c>
      <c r="H99" s="10" t="s">
        <v>33</v>
      </c>
    </row>
    <row r="100" spans="1:8" x14ac:dyDescent="0.25">
      <c r="A100" s="1">
        <v>40663</v>
      </c>
      <c r="B100">
        <v>21.2</v>
      </c>
      <c r="C100">
        <v>14.8</v>
      </c>
      <c r="D100">
        <v>17.8</v>
      </c>
      <c r="E100">
        <v>90.3</v>
      </c>
      <c r="F100">
        <v>56.4</v>
      </c>
      <c r="G100">
        <v>73.5</v>
      </c>
      <c r="H100">
        <v>22.3</v>
      </c>
    </row>
    <row r="101" spans="1:8" x14ac:dyDescent="0.25">
      <c r="A101" s="1">
        <v>40662</v>
      </c>
      <c r="B101">
        <v>21.1</v>
      </c>
      <c r="C101">
        <v>16.399999999999999</v>
      </c>
      <c r="D101">
        <v>18</v>
      </c>
      <c r="E101">
        <v>91.9</v>
      </c>
      <c r="F101">
        <v>45.3</v>
      </c>
      <c r="G101">
        <v>67.900000000000006</v>
      </c>
      <c r="H101">
        <v>6.8</v>
      </c>
    </row>
    <row r="102" spans="1:8" x14ac:dyDescent="0.25">
      <c r="A102" s="1">
        <v>40661</v>
      </c>
      <c r="B102">
        <v>25.9</v>
      </c>
      <c r="C102">
        <v>16.5</v>
      </c>
      <c r="D102">
        <v>20.6</v>
      </c>
      <c r="E102">
        <v>87.3</v>
      </c>
      <c r="F102">
        <v>36.1</v>
      </c>
      <c r="G102">
        <v>56.9</v>
      </c>
      <c r="H102">
        <v>26.3</v>
      </c>
    </row>
    <row r="103" spans="1:8" x14ac:dyDescent="0.25">
      <c r="A103" s="1">
        <v>40660</v>
      </c>
      <c r="B103">
        <v>24.4</v>
      </c>
      <c r="C103">
        <v>13.5</v>
      </c>
      <c r="D103">
        <v>19.5</v>
      </c>
      <c r="E103">
        <v>98.1</v>
      </c>
      <c r="F103">
        <v>44</v>
      </c>
      <c r="G103">
        <v>63.5</v>
      </c>
      <c r="H103">
        <v>24.4</v>
      </c>
    </row>
    <row r="104" spans="1:8" x14ac:dyDescent="0.25">
      <c r="A104" s="1">
        <v>40659</v>
      </c>
      <c r="B104">
        <v>21.3</v>
      </c>
      <c r="C104">
        <v>12.4</v>
      </c>
      <c r="D104">
        <v>17.399999999999999</v>
      </c>
      <c r="E104">
        <v>96.9</v>
      </c>
      <c r="F104">
        <v>63.8</v>
      </c>
      <c r="G104">
        <v>82.4</v>
      </c>
      <c r="H104">
        <v>21</v>
      </c>
    </row>
    <row r="105" spans="1:8" x14ac:dyDescent="0.25">
      <c r="A105" s="1">
        <v>40658</v>
      </c>
      <c r="B105">
        <v>19.399999999999999</v>
      </c>
      <c r="C105">
        <v>13.9</v>
      </c>
      <c r="D105">
        <v>16.5</v>
      </c>
      <c r="E105">
        <v>98.4</v>
      </c>
      <c r="F105">
        <v>70.400000000000006</v>
      </c>
      <c r="G105">
        <v>86.2</v>
      </c>
      <c r="H105">
        <v>9.5</v>
      </c>
    </row>
    <row r="106" spans="1:8" x14ac:dyDescent="0.25">
      <c r="A106" s="1">
        <v>40657</v>
      </c>
      <c r="B106">
        <v>22.2</v>
      </c>
      <c r="C106">
        <v>13.6</v>
      </c>
      <c r="D106">
        <v>16.399999999999999</v>
      </c>
      <c r="E106">
        <v>98.5</v>
      </c>
      <c r="F106">
        <v>55.1</v>
      </c>
      <c r="G106">
        <v>82.8</v>
      </c>
      <c r="H106">
        <v>9.5</v>
      </c>
    </row>
    <row r="107" spans="1:8" x14ac:dyDescent="0.25">
      <c r="A107" s="1">
        <v>40656</v>
      </c>
      <c r="B107">
        <v>20.399999999999999</v>
      </c>
      <c r="C107">
        <v>12.3</v>
      </c>
      <c r="D107">
        <v>16.600000000000001</v>
      </c>
      <c r="E107">
        <v>91.6</v>
      </c>
      <c r="F107">
        <v>59.5</v>
      </c>
      <c r="G107">
        <v>76.8</v>
      </c>
      <c r="H107">
        <v>24.7</v>
      </c>
    </row>
    <row r="108" spans="1:8" x14ac:dyDescent="0.25">
      <c r="A108" s="1">
        <v>40655</v>
      </c>
      <c r="B108">
        <v>20.5</v>
      </c>
      <c r="C108">
        <v>14.1</v>
      </c>
      <c r="D108">
        <v>17.2</v>
      </c>
      <c r="E108">
        <v>92.4</v>
      </c>
      <c r="F108">
        <v>41.4</v>
      </c>
      <c r="G108">
        <v>65.900000000000006</v>
      </c>
      <c r="H108">
        <v>19.100000000000001</v>
      </c>
    </row>
    <row r="109" spans="1:8" x14ac:dyDescent="0.25">
      <c r="A109" s="1">
        <v>40654</v>
      </c>
      <c r="B109">
        <v>23.3</v>
      </c>
      <c r="C109">
        <v>14.3</v>
      </c>
      <c r="D109">
        <v>18.2</v>
      </c>
      <c r="E109">
        <v>93.1</v>
      </c>
      <c r="F109">
        <v>46.6</v>
      </c>
      <c r="G109">
        <v>73.8</v>
      </c>
      <c r="H109">
        <v>15.6</v>
      </c>
    </row>
    <row r="110" spans="1:8" x14ac:dyDescent="0.25">
      <c r="A110" s="1">
        <v>40653</v>
      </c>
      <c r="B110">
        <v>25</v>
      </c>
      <c r="C110">
        <v>14.7</v>
      </c>
      <c r="D110">
        <v>19.5</v>
      </c>
      <c r="E110">
        <v>84.1</v>
      </c>
      <c r="F110">
        <v>45.9</v>
      </c>
      <c r="G110">
        <v>64</v>
      </c>
      <c r="H110">
        <v>23.5</v>
      </c>
    </row>
    <row r="111" spans="1:8" x14ac:dyDescent="0.25">
      <c r="A111" s="1">
        <v>40652</v>
      </c>
      <c r="B111">
        <v>20.8</v>
      </c>
      <c r="C111">
        <v>14.3</v>
      </c>
      <c r="D111">
        <v>17</v>
      </c>
      <c r="E111">
        <v>86.6</v>
      </c>
      <c r="F111">
        <v>55.1</v>
      </c>
      <c r="G111">
        <v>75.099999999999994</v>
      </c>
      <c r="H111">
        <v>17.399999999999999</v>
      </c>
    </row>
    <row r="112" spans="1:8" x14ac:dyDescent="0.25">
      <c r="A112" s="1">
        <v>40651</v>
      </c>
      <c r="B112">
        <v>23.3</v>
      </c>
      <c r="C112">
        <v>12.6</v>
      </c>
      <c r="D112">
        <v>17.600000000000001</v>
      </c>
      <c r="E112">
        <v>79.5</v>
      </c>
      <c r="F112">
        <v>38.799999999999997</v>
      </c>
      <c r="G112">
        <v>58.6</v>
      </c>
      <c r="H112">
        <v>17.7</v>
      </c>
    </row>
    <row r="113" spans="1:8" x14ac:dyDescent="0.25">
      <c r="A113" s="1">
        <v>40650</v>
      </c>
      <c r="B113">
        <v>22.7</v>
      </c>
      <c r="C113">
        <v>15.2</v>
      </c>
      <c r="D113">
        <v>18.600000000000001</v>
      </c>
      <c r="E113">
        <v>63</v>
      </c>
      <c r="F113">
        <v>29.3</v>
      </c>
      <c r="G113">
        <v>45.6</v>
      </c>
      <c r="H113">
        <v>23.7</v>
      </c>
    </row>
    <row r="114" spans="1:8" x14ac:dyDescent="0.25">
      <c r="A114" s="1">
        <v>40649</v>
      </c>
      <c r="B114">
        <v>22.9</v>
      </c>
      <c r="C114">
        <v>16.399999999999999</v>
      </c>
      <c r="D114">
        <v>19.3</v>
      </c>
      <c r="E114">
        <v>74.2</v>
      </c>
      <c r="F114">
        <v>34.5</v>
      </c>
      <c r="G114">
        <v>50.7</v>
      </c>
      <c r="H114">
        <v>23.9</v>
      </c>
    </row>
    <row r="115" spans="1:8" x14ac:dyDescent="0.25">
      <c r="A115" s="1">
        <v>40648</v>
      </c>
      <c r="B115">
        <v>24.7</v>
      </c>
      <c r="C115">
        <v>15.3</v>
      </c>
      <c r="D115">
        <v>19.7</v>
      </c>
      <c r="E115">
        <v>87.7</v>
      </c>
      <c r="F115">
        <v>48.4</v>
      </c>
      <c r="G115">
        <v>64.7</v>
      </c>
      <c r="H115">
        <v>23.3</v>
      </c>
    </row>
    <row r="116" spans="1:8" x14ac:dyDescent="0.25">
      <c r="A116" s="1">
        <v>40647</v>
      </c>
      <c r="B116">
        <v>23.9</v>
      </c>
      <c r="C116">
        <v>16.100000000000001</v>
      </c>
      <c r="D116">
        <v>19.8</v>
      </c>
      <c r="E116">
        <v>91.9</v>
      </c>
      <c r="F116">
        <v>30.3</v>
      </c>
      <c r="G116">
        <v>54.7</v>
      </c>
      <c r="H116">
        <v>23.7</v>
      </c>
    </row>
    <row r="117" spans="1:8" x14ac:dyDescent="0.25">
      <c r="A117" s="1">
        <v>40646</v>
      </c>
      <c r="B117">
        <v>24.8</v>
      </c>
      <c r="C117">
        <v>12.4</v>
      </c>
      <c r="D117">
        <v>19.600000000000001</v>
      </c>
      <c r="E117">
        <v>75.8</v>
      </c>
      <c r="F117">
        <v>34.299999999999997</v>
      </c>
      <c r="G117">
        <v>54.8</v>
      </c>
      <c r="H117">
        <v>24.3</v>
      </c>
    </row>
    <row r="118" spans="1:8" x14ac:dyDescent="0.25">
      <c r="A118" s="1">
        <v>40645</v>
      </c>
      <c r="B118">
        <v>24.7</v>
      </c>
      <c r="C118">
        <v>13.7</v>
      </c>
      <c r="D118">
        <v>18.899999999999999</v>
      </c>
      <c r="E118">
        <v>84.8</v>
      </c>
      <c r="F118">
        <v>41.1</v>
      </c>
      <c r="G118">
        <v>64</v>
      </c>
      <c r="H118">
        <v>23.2</v>
      </c>
    </row>
    <row r="119" spans="1:8" x14ac:dyDescent="0.25">
      <c r="A119" s="1">
        <v>40644</v>
      </c>
      <c r="B119">
        <v>25.1</v>
      </c>
      <c r="C119">
        <v>14.9</v>
      </c>
      <c r="D119">
        <v>19.600000000000001</v>
      </c>
      <c r="E119">
        <v>92.5</v>
      </c>
      <c r="F119">
        <v>39.700000000000003</v>
      </c>
      <c r="G119">
        <v>67.900000000000006</v>
      </c>
      <c r="H119">
        <v>19.100000000000001</v>
      </c>
    </row>
    <row r="120" spans="1:8" x14ac:dyDescent="0.25">
      <c r="A120" s="1">
        <v>40643</v>
      </c>
      <c r="B120">
        <v>22</v>
      </c>
      <c r="C120">
        <v>14.9</v>
      </c>
      <c r="D120">
        <v>18.100000000000001</v>
      </c>
      <c r="E120">
        <v>100</v>
      </c>
      <c r="F120">
        <v>67.8</v>
      </c>
      <c r="G120">
        <v>87.8</v>
      </c>
      <c r="H120">
        <v>21.3</v>
      </c>
    </row>
    <row r="121" spans="1:8" x14ac:dyDescent="0.25">
      <c r="A121" s="1">
        <v>40642</v>
      </c>
      <c r="B121">
        <v>25.4</v>
      </c>
      <c r="C121">
        <v>10.7</v>
      </c>
      <c r="D121">
        <v>17.8</v>
      </c>
      <c r="E121">
        <v>95</v>
      </c>
      <c r="F121">
        <v>42.6</v>
      </c>
      <c r="G121">
        <v>76.8</v>
      </c>
      <c r="H121">
        <v>22.5</v>
      </c>
    </row>
    <row r="122" spans="1:8" x14ac:dyDescent="0.25">
      <c r="A122" s="1">
        <v>40641</v>
      </c>
      <c r="B122">
        <v>22.5</v>
      </c>
      <c r="C122">
        <v>13.9</v>
      </c>
      <c r="D122">
        <v>18</v>
      </c>
      <c r="E122">
        <v>90.3</v>
      </c>
      <c r="F122">
        <v>24.3</v>
      </c>
      <c r="G122">
        <v>58.5</v>
      </c>
      <c r="H122">
        <v>22.6</v>
      </c>
    </row>
    <row r="123" spans="1:8" x14ac:dyDescent="0.25">
      <c r="A123" s="1">
        <v>40640</v>
      </c>
      <c r="B123">
        <v>29.7</v>
      </c>
      <c r="C123">
        <v>17.7</v>
      </c>
      <c r="D123">
        <v>24</v>
      </c>
      <c r="E123">
        <v>69.400000000000006</v>
      </c>
      <c r="F123">
        <v>9.8000000000000007</v>
      </c>
      <c r="G123">
        <v>19.600000000000001</v>
      </c>
      <c r="H123">
        <v>22</v>
      </c>
    </row>
    <row r="124" spans="1:8" x14ac:dyDescent="0.25">
      <c r="A124" s="1">
        <v>40639</v>
      </c>
      <c r="B124">
        <v>28.6</v>
      </c>
      <c r="C124">
        <v>21.2</v>
      </c>
      <c r="D124">
        <v>24</v>
      </c>
      <c r="E124">
        <v>44.3</v>
      </c>
      <c r="F124">
        <v>19.5</v>
      </c>
      <c r="G124">
        <v>30.6</v>
      </c>
      <c r="H124">
        <v>17.3</v>
      </c>
    </row>
    <row r="125" spans="1:8" x14ac:dyDescent="0.25">
      <c r="A125" s="1">
        <v>40638</v>
      </c>
      <c r="B125">
        <v>24.8</v>
      </c>
      <c r="C125">
        <v>16.7</v>
      </c>
      <c r="D125">
        <v>22</v>
      </c>
      <c r="E125">
        <v>63.9</v>
      </c>
      <c r="F125">
        <v>27.4</v>
      </c>
      <c r="G125">
        <v>36.4</v>
      </c>
      <c r="H125">
        <v>10.5</v>
      </c>
    </row>
    <row r="126" spans="1:8" x14ac:dyDescent="0.25">
      <c r="A126" s="1">
        <v>40637</v>
      </c>
      <c r="B126">
        <v>22.9</v>
      </c>
      <c r="C126">
        <v>16.2</v>
      </c>
      <c r="D126">
        <v>19.8</v>
      </c>
      <c r="E126">
        <v>88.9</v>
      </c>
      <c r="F126">
        <v>29.3</v>
      </c>
      <c r="G126">
        <v>63.3</v>
      </c>
      <c r="H126">
        <v>19.3</v>
      </c>
    </row>
    <row r="127" spans="1:8" x14ac:dyDescent="0.25">
      <c r="A127" s="1">
        <v>40636</v>
      </c>
      <c r="B127">
        <v>21.7</v>
      </c>
      <c r="C127">
        <v>15.4</v>
      </c>
      <c r="D127">
        <v>18.7</v>
      </c>
      <c r="E127">
        <v>93.1</v>
      </c>
      <c r="F127">
        <v>53.4</v>
      </c>
      <c r="G127">
        <v>75.2</v>
      </c>
      <c r="H127">
        <v>10.199999999999999</v>
      </c>
    </row>
    <row r="128" spans="1:8" x14ac:dyDescent="0.25">
      <c r="A128" s="1">
        <v>40635</v>
      </c>
      <c r="B128">
        <v>21.4</v>
      </c>
      <c r="C128">
        <v>16.3</v>
      </c>
      <c r="D128">
        <v>18.7</v>
      </c>
      <c r="E128">
        <v>88.2</v>
      </c>
      <c r="F128">
        <v>40</v>
      </c>
      <c r="G128">
        <v>60.4</v>
      </c>
      <c r="H128">
        <v>18.899999999999999</v>
      </c>
    </row>
    <row r="129" spans="1:8" x14ac:dyDescent="0.25">
      <c r="A129" s="1">
        <v>40634</v>
      </c>
      <c r="B129">
        <v>26.3</v>
      </c>
      <c r="C129">
        <v>13.6</v>
      </c>
      <c r="D129">
        <v>20.6</v>
      </c>
      <c r="E129">
        <v>74.7</v>
      </c>
      <c r="F129">
        <v>25.5</v>
      </c>
      <c r="G129">
        <v>44.3</v>
      </c>
      <c r="H129">
        <v>22.7</v>
      </c>
    </row>
    <row r="130" spans="1:8" x14ac:dyDescent="0.25">
      <c r="A130" s="12">
        <v>2011</v>
      </c>
      <c r="B130" s="13">
        <f>AVERAGE(B100:B129)</f>
        <v>23.43</v>
      </c>
      <c r="C130" s="13">
        <f t="shared" ref="C130" si="13">AVERAGE(C100:C129)</f>
        <v>14.799999999999995</v>
      </c>
      <c r="D130" s="13">
        <f t="shared" ref="D130" si="14">AVERAGE(D100:D129)</f>
        <v>18.983333333333338</v>
      </c>
      <c r="E130" s="13">
        <f t="shared" ref="E130" si="15">AVERAGE(E100:E129)</f>
        <v>85.546666666666667</v>
      </c>
      <c r="F130" s="13">
        <f t="shared" ref="F130" si="16">AVERAGE(F100:F129)</f>
        <v>41.853333333333332</v>
      </c>
      <c r="G130" s="13">
        <f t="shared" ref="G130" si="17">AVERAGE(G100:G129)</f>
        <v>62.756666666666668</v>
      </c>
      <c r="H130" s="13">
        <f t="shared" ref="H130" si="18">AVERAGE(H100:H129)</f>
        <v>19.543333333333337</v>
      </c>
    </row>
    <row r="131" spans="1:8" x14ac:dyDescent="0.25">
      <c r="A131" s="12"/>
      <c r="B131" s="13"/>
      <c r="C131" s="13"/>
      <c r="D131" s="13"/>
      <c r="E131" s="13"/>
      <c r="F131" s="13"/>
      <c r="G131" s="13"/>
      <c r="H131" s="13"/>
    </row>
    <row r="132" spans="1:8" x14ac:dyDescent="0.25">
      <c r="A132" s="10" t="s">
        <v>0</v>
      </c>
      <c r="B132" s="10" t="s">
        <v>27</v>
      </c>
      <c r="C132" s="10" t="s">
        <v>28</v>
      </c>
      <c r="D132" s="10" t="s">
        <v>29</v>
      </c>
      <c r="E132" s="10" t="s">
        <v>30</v>
      </c>
      <c r="F132" s="10" t="s">
        <v>31</v>
      </c>
      <c r="G132" s="10" t="s">
        <v>32</v>
      </c>
      <c r="H132" s="10" t="s">
        <v>33</v>
      </c>
    </row>
    <row r="133" spans="1:8" x14ac:dyDescent="0.25">
      <c r="A133" s="1">
        <v>41029</v>
      </c>
      <c r="B133">
        <v>18.899999999999999</v>
      </c>
      <c r="C133">
        <v>9.5</v>
      </c>
      <c r="D133">
        <v>14.8</v>
      </c>
      <c r="E133">
        <v>84.6</v>
      </c>
      <c r="F133">
        <v>47.3</v>
      </c>
      <c r="G133">
        <v>65.900000000000006</v>
      </c>
      <c r="H133">
        <v>26.6</v>
      </c>
    </row>
    <row r="134" spans="1:8" x14ac:dyDescent="0.25">
      <c r="A134" s="1">
        <v>41028</v>
      </c>
      <c r="B134">
        <v>18.8</v>
      </c>
      <c r="C134">
        <v>11.2</v>
      </c>
      <c r="D134">
        <v>14.2</v>
      </c>
      <c r="E134">
        <v>81.900000000000006</v>
      </c>
      <c r="F134">
        <v>50.8</v>
      </c>
      <c r="G134">
        <v>69</v>
      </c>
      <c r="H134">
        <v>15</v>
      </c>
    </row>
    <row r="135" spans="1:8" x14ac:dyDescent="0.25">
      <c r="A135" s="1">
        <v>41027</v>
      </c>
      <c r="B135">
        <v>19.399999999999999</v>
      </c>
      <c r="C135">
        <v>13.5</v>
      </c>
      <c r="D135">
        <v>16.5</v>
      </c>
      <c r="E135">
        <v>90.8</v>
      </c>
      <c r="F135">
        <v>43.2</v>
      </c>
      <c r="G135">
        <v>73.900000000000006</v>
      </c>
      <c r="H135">
        <v>17.899999999999999</v>
      </c>
    </row>
    <row r="136" spans="1:8" x14ac:dyDescent="0.25">
      <c r="A136" s="1">
        <v>41026</v>
      </c>
      <c r="B136">
        <v>22.7</v>
      </c>
      <c r="C136">
        <v>14</v>
      </c>
      <c r="D136">
        <v>18</v>
      </c>
      <c r="E136">
        <v>92.3</v>
      </c>
      <c r="F136">
        <v>53.3</v>
      </c>
      <c r="G136">
        <v>76</v>
      </c>
      <c r="H136">
        <v>25</v>
      </c>
    </row>
    <row r="137" spans="1:8" x14ac:dyDescent="0.25">
      <c r="A137" s="1">
        <v>41025</v>
      </c>
      <c r="B137">
        <v>21.5</v>
      </c>
      <c r="C137">
        <v>11.4</v>
      </c>
      <c r="D137">
        <v>16.399999999999999</v>
      </c>
      <c r="E137">
        <v>92.1</v>
      </c>
      <c r="F137">
        <v>54.9</v>
      </c>
      <c r="G137">
        <v>79.099999999999994</v>
      </c>
      <c r="H137">
        <v>26.7</v>
      </c>
    </row>
    <row r="138" spans="1:8" x14ac:dyDescent="0.25">
      <c r="A138" s="1">
        <v>41024</v>
      </c>
      <c r="B138">
        <v>19.3</v>
      </c>
      <c r="C138">
        <v>11.1</v>
      </c>
      <c r="D138">
        <v>15.9</v>
      </c>
      <c r="E138">
        <v>91.9</v>
      </c>
      <c r="F138">
        <v>62.7</v>
      </c>
      <c r="G138">
        <v>78.400000000000006</v>
      </c>
      <c r="H138">
        <v>27</v>
      </c>
    </row>
    <row r="139" spans="1:8" x14ac:dyDescent="0.25">
      <c r="A139" s="1">
        <v>41023</v>
      </c>
      <c r="B139">
        <v>23.3</v>
      </c>
      <c r="C139">
        <v>10.7</v>
      </c>
      <c r="D139">
        <v>16.600000000000001</v>
      </c>
      <c r="E139">
        <v>92.4</v>
      </c>
      <c r="F139">
        <v>39.9</v>
      </c>
      <c r="G139">
        <v>76.099999999999994</v>
      </c>
      <c r="H139">
        <v>27.1</v>
      </c>
    </row>
    <row r="140" spans="1:8" x14ac:dyDescent="0.25">
      <c r="A140" s="1">
        <v>41022</v>
      </c>
      <c r="B140">
        <v>22.3</v>
      </c>
      <c r="C140">
        <v>13.5</v>
      </c>
      <c r="D140">
        <v>16.899999999999999</v>
      </c>
      <c r="E140">
        <v>91.9</v>
      </c>
      <c r="F140">
        <v>44</v>
      </c>
      <c r="G140">
        <v>76.599999999999994</v>
      </c>
      <c r="H140">
        <v>26.2</v>
      </c>
    </row>
    <row r="141" spans="1:8" x14ac:dyDescent="0.25">
      <c r="A141" s="1">
        <v>41021</v>
      </c>
      <c r="B141">
        <v>23.6</v>
      </c>
      <c r="C141">
        <v>12.5</v>
      </c>
      <c r="D141">
        <v>17.8</v>
      </c>
      <c r="E141">
        <v>92.5</v>
      </c>
      <c r="F141">
        <v>37.9</v>
      </c>
      <c r="G141">
        <v>70.2</v>
      </c>
      <c r="H141">
        <v>26.4</v>
      </c>
    </row>
    <row r="142" spans="1:8" x14ac:dyDescent="0.25">
      <c r="A142" s="1">
        <v>41020</v>
      </c>
      <c r="B142">
        <v>21.2</v>
      </c>
      <c r="C142">
        <v>10.6</v>
      </c>
      <c r="D142">
        <v>16</v>
      </c>
      <c r="E142">
        <v>92.8</v>
      </c>
      <c r="F142">
        <v>54.7</v>
      </c>
      <c r="G142">
        <v>81.2</v>
      </c>
      <c r="H142">
        <v>26</v>
      </c>
    </row>
    <row r="143" spans="1:8" x14ac:dyDescent="0.25">
      <c r="A143" s="1">
        <v>41019</v>
      </c>
      <c r="B143">
        <v>22.7</v>
      </c>
      <c r="C143">
        <v>10.5</v>
      </c>
      <c r="D143">
        <v>16.7</v>
      </c>
      <c r="E143">
        <v>90.4</v>
      </c>
      <c r="F143">
        <v>36.700000000000003</v>
      </c>
      <c r="G143">
        <v>68.900000000000006</v>
      </c>
      <c r="H143">
        <v>26</v>
      </c>
    </row>
    <row r="144" spans="1:8" x14ac:dyDescent="0.25">
      <c r="A144" s="1">
        <v>41018</v>
      </c>
      <c r="B144">
        <v>20.3</v>
      </c>
      <c r="C144">
        <v>11.3</v>
      </c>
      <c r="D144">
        <v>16</v>
      </c>
      <c r="E144">
        <v>84.3</v>
      </c>
      <c r="F144">
        <v>49.1</v>
      </c>
      <c r="G144">
        <v>68.3</v>
      </c>
      <c r="H144">
        <v>26.9</v>
      </c>
    </row>
    <row r="145" spans="1:8" x14ac:dyDescent="0.25">
      <c r="A145" s="1">
        <v>41017</v>
      </c>
      <c r="B145">
        <v>21.7</v>
      </c>
      <c r="C145">
        <v>9.4</v>
      </c>
      <c r="D145">
        <v>15.6</v>
      </c>
      <c r="E145">
        <v>93.7</v>
      </c>
      <c r="F145">
        <v>39.700000000000003</v>
      </c>
      <c r="G145">
        <v>70.5</v>
      </c>
      <c r="H145">
        <v>23.9</v>
      </c>
    </row>
    <row r="146" spans="1:8" x14ac:dyDescent="0.25">
      <c r="A146" s="1">
        <v>41016</v>
      </c>
      <c r="B146">
        <v>19.600000000000001</v>
      </c>
      <c r="C146">
        <v>10.199999999999999</v>
      </c>
      <c r="D146">
        <v>15.7</v>
      </c>
      <c r="E146">
        <v>91.3</v>
      </c>
      <c r="F146">
        <v>15.4</v>
      </c>
      <c r="G146">
        <v>52.7</v>
      </c>
      <c r="H146">
        <v>26.8</v>
      </c>
    </row>
    <row r="147" spans="1:8" x14ac:dyDescent="0.25">
      <c r="A147" s="1">
        <v>41015</v>
      </c>
      <c r="B147">
        <v>20.100000000000001</v>
      </c>
      <c r="C147">
        <v>13.3</v>
      </c>
      <c r="D147">
        <v>16.2</v>
      </c>
      <c r="E147">
        <v>58.7</v>
      </c>
      <c r="F147">
        <v>18.2</v>
      </c>
      <c r="G147">
        <v>32</v>
      </c>
      <c r="H147">
        <v>26.8</v>
      </c>
    </row>
    <row r="148" spans="1:8" x14ac:dyDescent="0.25">
      <c r="A148" s="1">
        <v>41014</v>
      </c>
      <c r="B148">
        <v>19.899999999999999</v>
      </c>
      <c r="C148">
        <v>11.1</v>
      </c>
      <c r="D148">
        <v>15.4</v>
      </c>
      <c r="E148">
        <v>74.8</v>
      </c>
      <c r="F148">
        <v>26.5</v>
      </c>
      <c r="G148">
        <v>43.6</v>
      </c>
      <c r="H148">
        <v>16.8</v>
      </c>
    </row>
    <row r="149" spans="1:8" x14ac:dyDescent="0.25">
      <c r="A149" s="1">
        <v>41013</v>
      </c>
      <c r="B149">
        <v>18.7</v>
      </c>
      <c r="C149">
        <v>11.1</v>
      </c>
      <c r="D149">
        <v>15.4</v>
      </c>
      <c r="E149">
        <v>84</v>
      </c>
      <c r="F149">
        <v>49.2</v>
      </c>
      <c r="G149">
        <v>68.2</v>
      </c>
      <c r="H149">
        <v>23.1</v>
      </c>
    </row>
    <row r="150" spans="1:8" x14ac:dyDescent="0.25">
      <c r="A150" s="1">
        <v>41012</v>
      </c>
      <c r="B150">
        <v>20.9</v>
      </c>
      <c r="C150">
        <v>12.1</v>
      </c>
      <c r="D150">
        <v>16.100000000000001</v>
      </c>
      <c r="E150">
        <v>92.4</v>
      </c>
      <c r="F150">
        <v>26.1</v>
      </c>
      <c r="G150">
        <v>66</v>
      </c>
      <c r="H150">
        <v>19.2</v>
      </c>
    </row>
    <row r="151" spans="1:8" x14ac:dyDescent="0.25">
      <c r="A151" s="1">
        <v>41011</v>
      </c>
      <c r="B151">
        <v>20.100000000000001</v>
      </c>
      <c r="C151">
        <v>12</v>
      </c>
      <c r="D151">
        <v>15.6</v>
      </c>
      <c r="E151">
        <v>91.6</v>
      </c>
      <c r="F151">
        <v>46.5</v>
      </c>
      <c r="G151">
        <v>78.900000000000006</v>
      </c>
      <c r="H151">
        <v>16.100000000000001</v>
      </c>
    </row>
    <row r="152" spans="1:8" x14ac:dyDescent="0.25">
      <c r="A152" s="1">
        <v>41010</v>
      </c>
      <c r="B152">
        <v>21.3</v>
      </c>
      <c r="C152">
        <v>10.1</v>
      </c>
      <c r="D152">
        <v>15.9</v>
      </c>
      <c r="E152">
        <v>93.3</v>
      </c>
      <c r="F152">
        <v>45.3</v>
      </c>
      <c r="G152">
        <v>73.400000000000006</v>
      </c>
      <c r="H152">
        <v>24</v>
      </c>
    </row>
    <row r="153" spans="1:8" x14ac:dyDescent="0.25">
      <c r="A153" s="1">
        <v>41009</v>
      </c>
      <c r="B153">
        <v>20.100000000000001</v>
      </c>
      <c r="C153">
        <v>14</v>
      </c>
      <c r="D153">
        <v>16.8</v>
      </c>
      <c r="E153">
        <v>87.6</v>
      </c>
      <c r="F153">
        <v>49.1</v>
      </c>
      <c r="G153">
        <v>68.3</v>
      </c>
      <c r="H153">
        <v>18.899999999999999</v>
      </c>
    </row>
    <row r="154" spans="1:8" x14ac:dyDescent="0.25">
      <c r="A154" s="1">
        <v>41008</v>
      </c>
      <c r="B154">
        <v>20.9</v>
      </c>
      <c r="C154">
        <v>8.3000000000000007</v>
      </c>
      <c r="D154">
        <v>15.3</v>
      </c>
      <c r="E154">
        <v>89.4</v>
      </c>
      <c r="F154">
        <v>33.200000000000003</v>
      </c>
      <c r="G154">
        <v>64.8</v>
      </c>
      <c r="H154">
        <v>25</v>
      </c>
    </row>
    <row r="155" spans="1:8" x14ac:dyDescent="0.25">
      <c r="A155" s="1">
        <v>41007</v>
      </c>
      <c r="B155">
        <v>19.2</v>
      </c>
      <c r="C155">
        <v>7</v>
      </c>
      <c r="D155">
        <v>14.5</v>
      </c>
      <c r="E155">
        <v>89.8</v>
      </c>
      <c r="F155">
        <v>31.3</v>
      </c>
      <c r="G155">
        <v>69.5</v>
      </c>
      <c r="H155">
        <v>25.5</v>
      </c>
    </row>
    <row r="156" spans="1:8" x14ac:dyDescent="0.25">
      <c r="A156" s="1">
        <v>41006</v>
      </c>
      <c r="B156">
        <v>17.7</v>
      </c>
      <c r="C156">
        <v>9.6</v>
      </c>
      <c r="D156">
        <v>14.1</v>
      </c>
      <c r="E156">
        <v>87.8</v>
      </c>
      <c r="F156">
        <v>53.6</v>
      </c>
      <c r="G156">
        <v>68.8</v>
      </c>
      <c r="H156">
        <v>24.7</v>
      </c>
    </row>
    <row r="157" spans="1:8" x14ac:dyDescent="0.25">
      <c r="A157" s="1">
        <v>41005</v>
      </c>
      <c r="B157">
        <v>17.5</v>
      </c>
      <c r="C157">
        <v>11.6</v>
      </c>
      <c r="D157">
        <v>14.4</v>
      </c>
      <c r="E157">
        <v>81</v>
      </c>
      <c r="F157">
        <v>36.700000000000003</v>
      </c>
      <c r="G157">
        <v>60.6</v>
      </c>
      <c r="H157">
        <v>25.2</v>
      </c>
    </row>
    <row r="158" spans="1:8" x14ac:dyDescent="0.25">
      <c r="A158" s="1">
        <v>41004</v>
      </c>
      <c r="B158">
        <v>18.899999999999999</v>
      </c>
      <c r="C158">
        <v>10.9</v>
      </c>
      <c r="D158">
        <v>15.3</v>
      </c>
      <c r="E158">
        <v>83</v>
      </c>
      <c r="F158">
        <v>52.8</v>
      </c>
      <c r="G158">
        <v>66.900000000000006</v>
      </c>
      <c r="H158">
        <v>24.6</v>
      </c>
    </row>
    <row r="159" spans="1:8" x14ac:dyDescent="0.25">
      <c r="A159" s="1">
        <v>41003</v>
      </c>
      <c r="B159">
        <v>20.100000000000001</v>
      </c>
      <c r="C159">
        <v>9.4</v>
      </c>
      <c r="D159">
        <v>15.8</v>
      </c>
      <c r="E159">
        <v>91.2</v>
      </c>
      <c r="F159">
        <v>52.5</v>
      </c>
      <c r="G159">
        <v>70.7</v>
      </c>
      <c r="H159">
        <v>24.1</v>
      </c>
    </row>
    <row r="160" spans="1:8" x14ac:dyDescent="0.25">
      <c r="A160" s="1">
        <v>41002</v>
      </c>
      <c r="B160">
        <v>19.399999999999999</v>
      </c>
      <c r="C160">
        <v>10.5</v>
      </c>
      <c r="D160">
        <v>15.7</v>
      </c>
      <c r="E160">
        <v>90.4</v>
      </c>
      <c r="F160">
        <v>58.4</v>
      </c>
      <c r="G160">
        <v>77</v>
      </c>
      <c r="H160">
        <v>23.1</v>
      </c>
    </row>
    <row r="161" spans="1:8" x14ac:dyDescent="0.25">
      <c r="A161" s="1">
        <v>41001</v>
      </c>
      <c r="B161">
        <v>20.7</v>
      </c>
      <c r="C161">
        <v>10.5</v>
      </c>
      <c r="D161">
        <v>16</v>
      </c>
      <c r="E161">
        <v>92.2</v>
      </c>
      <c r="F161">
        <v>53.6</v>
      </c>
      <c r="G161">
        <v>74.3</v>
      </c>
      <c r="H161">
        <v>22.2</v>
      </c>
    </row>
    <row r="162" spans="1:8" x14ac:dyDescent="0.25">
      <c r="A162" s="1">
        <v>41000</v>
      </c>
      <c r="B162">
        <v>21.1</v>
      </c>
      <c r="C162">
        <v>9.4</v>
      </c>
      <c r="D162">
        <v>15.4</v>
      </c>
      <c r="E162">
        <v>92</v>
      </c>
      <c r="F162">
        <v>50.8</v>
      </c>
      <c r="G162">
        <v>77.7</v>
      </c>
      <c r="H162">
        <v>20.100000000000001</v>
      </c>
    </row>
    <row r="163" spans="1:8" x14ac:dyDescent="0.25">
      <c r="A163" s="12">
        <v>2012</v>
      </c>
      <c r="B163" s="13">
        <f>AVERAGE(B133:B162)</f>
        <v>20.396666666666668</v>
      </c>
      <c r="C163" s="13">
        <f t="shared" ref="C163" si="19">AVERAGE(C133:C162)</f>
        <v>11.009999999999998</v>
      </c>
      <c r="D163" s="13">
        <f t="shared" ref="D163" si="20">AVERAGE(D133:D162)</f>
        <v>15.833333333333334</v>
      </c>
      <c r="E163" s="13">
        <f t="shared" ref="E163" si="21">AVERAGE(E133:E162)</f>
        <v>88.069999999999979</v>
      </c>
      <c r="F163" s="13">
        <f t="shared" ref="F163" si="22">AVERAGE(F133:F162)</f>
        <v>43.78</v>
      </c>
      <c r="G163" s="13">
        <f t="shared" ref="G163" si="23">AVERAGE(G133:G162)</f>
        <v>68.916666666666671</v>
      </c>
      <c r="H163" s="13">
        <f t="shared" ref="H163" si="24">AVERAGE(H133:H162)</f>
        <v>23.56333333333334</v>
      </c>
    </row>
    <row r="164" spans="1:8" x14ac:dyDescent="0.25">
      <c r="A164" s="12"/>
      <c r="B164" s="13"/>
      <c r="C164" s="13"/>
      <c r="D164" s="13"/>
      <c r="E164" s="13"/>
      <c r="F164" s="13"/>
      <c r="G164" s="13"/>
      <c r="H164" s="13"/>
    </row>
    <row r="165" spans="1:8" x14ac:dyDescent="0.25">
      <c r="A165" s="10" t="s">
        <v>0</v>
      </c>
      <c r="B165" s="10" t="s">
        <v>27</v>
      </c>
      <c r="C165" s="10" t="s">
        <v>28</v>
      </c>
      <c r="D165" s="10" t="s">
        <v>29</v>
      </c>
      <c r="E165" s="10" t="s">
        <v>30</v>
      </c>
      <c r="F165" s="10" t="s">
        <v>31</v>
      </c>
      <c r="G165" s="10" t="s">
        <v>32</v>
      </c>
      <c r="H165" s="10" t="s">
        <v>33</v>
      </c>
    </row>
    <row r="166" spans="1:8" x14ac:dyDescent="0.25">
      <c r="A166" s="1">
        <v>41394</v>
      </c>
      <c r="B166">
        <v>15.8</v>
      </c>
      <c r="C166">
        <v>8.8000000000000007</v>
      </c>
      <c r="D166">
        <v>12.4</v>
      </c>
      <c r="E166">
        <v>94.9</v>
      </c>
      <c r="F166">
        <v>51.9</v>
      </c>
      <c r="G166">
        <v>72</v>
      </c>
      <c r="H166">
        <v>21.2</v>
      </c>
    </row>
    <row r="167" spans="1:8" x14ac:dyDescent="0.25">
      <c r="A167" s="1">
        <v>41393</v>
      </c>
      <c r="B167">
        <v>17.399999999999999</v>
      </c>
      <c r="C167">
        <v>8.1999999999999993</v>
      </c>
      <c r="D167">
        <v>12.9</v>
      </c>
      <c r="E167">
        <v>70.400000000000006</v>
      </c>
      <c r="F167">
        <v>36.9</v>
      </c>
      <c r="G167">
        <v>52.8</v>
      </c>
      <c r="H167">
        <v>27.8</v>
      </c>
    </row>
    <row r="168" spans="1:8" x14ac:dyDescent="0.25">
      <c r="A168" s="1">
        <v>41392</v>
      </c>
      <c r="B168">
        <v>18.7</v>
      </c>
      <c r="C168">
        <v>11.3</v>
      </c>
      <c r="D168">
        <v>14.8</v>
      </c>
      <c r="E168">
        <v>88.3</v>
      </c>
      <c r="F168">
        <v>39.4</v>
      </c>
      <c r="G168">
        <v>67.5</v>
      </c>
      <c r="H168">
        <v>12.4</v>
      </c>
    </row>
    <row r="169" spans="1:8" x14ac:dyDescent="0.25">
      <c r="A169" s="1">
        <v>41391</v>
      </c>
      <c r="B169">
        <v>21.6</v>
      </c>
      <c r="C169">
        <v>12.3</v>
      </c>
      <c r="D169">
        <v>17.399999999999999</v>
      </c>
      <c r="E169">
        <v>95.2</v>
      </c>
      <c r="F169">
        <v>55.3</v>
      </c>
      <c r="G169">
        <v>77.2</v>
      </c>
      <c r="H169">
        <v>25</v>
      </c>
    </row>
    <row r="170" spans="1:8" x14ac:dyDescent="0.25">
      <c r="A170" s="1">
        <v>41390</v>
      </c>
      <c r="B170">
        <v>19.7</v>
      </c>
      <c r="C170">
        <v>13.5</v>
      </c>
      <c r="D170">
        <v>16.5</v>
      </c>
      <c r="E170">
        <v>94.5</v>
      </c>
      <c r="F170">
        <v>67.7</v>
      </c>
      <c r="G170">
        <v>83.2</v>
      </c>
      <c r="H170">
        <v>24.6</v>
      </c>
    </row>
    <row r="171" spans="1:8" x14ac:dyDescent="0.25">
      <c r="A171" s="1">
        <v>41389</v>
      </c>
      <c r="B171">
        <v>18.3</v>
      </c>
      <c r="C171">
        <v>14.8</v>
      </c>
      <c r="D171">
        <v>15.9</v>
      </c>
      <c r="E171">
        <v>94.7</v>
      </c>
      <c r="F171">
        <v>65</v>
      </c>
      <c r="G171">
        <v>82.6</v>
      </c>
      <c r="H171">
        <v>4.9000000000000004</v>
      </c>
    </row>
    <row r="172" spans="1:8" x14ac:dyDescent="0.25">
      <c r="A172" s="1">
        <v>41388</v>
      </c>
      <c r="B172">
        <v>22.6</v>
      </c>
      <c r="C172">
        <v>12.7</v>
      </c>
      <c r="D172">
        <v>17.7</v>
      </c>
      <c r="E172">
        <v>73.5</v>
      </c>
      <c r="F172">
        <v>29</v>
      </c>
      <c r="G172">
        <v>52</v>
      </c>
      <c r="H172">
        <v>25.2</v>
      </c>
    </row>
    <row r="173" spans="1:8" x14ac:dyDescent="0.25">
      <c r="A173" s="1">
        <v>41387</v>
      </c>
      <c r="B173">
        <v>21.6</v>
      </c>
      <c r="C173">
        <v>12.5</v>
      </c>
      <c r="D173">
        <v>16.8</v>
      </c>
      <c r="E173">
        <v>82.9</v>
      </c>
      <c r="F173">
        <v>36.200000000000003</v>
      </c>
      <c r="G173">
        <v>59.2</v>
      </c>
      <c r="H173">
        <v>21.7</v>
      </c>
    </row>
    <row r="174" spans="1:8" x14ac:dyDescent="0.25">
      <c r="A174" s="1">
        <v>41386</v>
      </c>
      <c r="B174">
        <v>18.5</v>
      </c>
      <c r="C174">
        <v>14.4</v>
      </c>
      <c r="D174">
        <v>16.7</v>
      </c>
      <c r="E174">
        <v>82</v>
      </c>
      <c r="F174">
        <v>57.1</v>
      </c>
      <c r="G174">
        <v>70.7</v>
      </c>
      <c r="H174">
        <v>5.2</v>
      </c>
    </row>
    <row r="175" spans="1:8" x14ac:dyDescent="0.25">
      <c r="A175" s="1">
        <v>41385</v>
      </c>
      <c r="B175">
        <v>19.7</v>
      </c>
      <c r="C175">
        <v>12.5</v>
      </c>
      <c r="D175">
        <v>16.8</v>
      </c>
      <c r="E175">
        <v>88.8</v>
      </c>
      <c r="F175">
        <v>63.3</v>
      </c>
      <c r="G175">
        <v>75.599999999999994</v>
      </c>
      <c r="H175">
        <v>23.6</v>
      </c>
    </row>
    <row r="176" spans="1:8" x14ac:dyDescent="0.25">
      <c r="A176" s="1">
        <v>41384</v>
      </c>
      <c r="B176">
        <v>22.1</v>
      </c>
      <c r="C176">
        <v>15.1</v>
      </c>
      <c r="D176">
        <v>18.100000000000001</v>
      </c>
      <c r="E176">
        <v>78.400000000000006</v>
      </c>
      <c r="F176">
        <v>45.7</v>
      </c>
      <c r="G176">
        <v>61.8</v>
      </c>
      <c r="H176">
        <v>18.8</v>
      </c>
    </row>
    <row r="177" spans="1:8" x14ac:dyDescent="0.25">
      <c r="A177" s="1">
        <v>41383</v>
      </c>
      <c r="B177">
        <v>19.899999999999999</v>
      </c>
      <c r="C177">
        <v>14</v>
      </c>
      <c r="D177">
        <v>17.2</v>
      </c>
      <c r="E177">
        <v>97.1</v>
      </c>
      <c r="F177">
        <v>47.4</v>
      </c>
      <c r="G177">
        <v>78</v>
      </c>
      <c r="H177">
        <v>23.4</v>
      </c>
    </row>
    <row r="178" spans="1:8" x14ac:dyDescent="0.25">
      <c r="A178" s="1">
        <v>41382</v>
      </c>
      <c r="B178">
        <v>19.600000000000001</v>
      </c>
      <c r="C178">
        <v>13</v>
      </c>
      <c r="D178">
        <v>16.600000000000001</v>
      </c>
      <c r="E178">
        <v>92.1</v>
      </c>
      <c r="F178">
        <v>68.5</v>
      </c>
      <c r="G178">
        <v>82.2</v>
      </c>
      <c r="H178">
        <v>24.9</v>
      </c>
    </row>
    <row r="179" spans="1:8" x14ac:dyDescent="0.25">
      <c r="A179" s="1">
        <v>41381</v>
      </c>
      <c r="B179">
        <v>21.1</v>
      </c>
      <c r="C179">
        <v>10.199999999999999</v>
      </c>
      <c r="D179">
        <v>15.9</v>
      </c>
      <c r="E179">
        <v>95.7</v>
      </c>
      <c r="F179">
        <v>63.4</v>
      </c>
      <c r="G179">
        <v>83.6</v>
      </c>
      <c r="H179">
        <v>25.5</v>
      </c>
    </row>
    <row r="180" spans="1:8" x14ac:dyDescent="0.25">
      <c r="A180" s="1">
        <v>41380</v>
      </c>
      <c r="B180">
        <v>19.5</v>
      </c>
      <c r="C180">
        <v>10.9</v>
      </c>
      <c r="D180">
        <v>15.4</v>
      </c>
      <c r="E180">
        <v>94</v>
      </c>
      <c r="F180">
        <v>72.2</v>
      </c>
      <c r="G180">
        <v>86.1</v>
      </c>
      <c r="H180">
        <v>21.5</v>
      </c>
    </row>
    <row r="181" spans="1:8" x14ac:dyDescent="0.25">
      <c r="A181" s="1">
        <v>41379</v>
      </c>
      <c r="B181">
        <v>20.6</v>
      </c>
      <c r="C181">
        <v>11.8</v>
      </c>
      <c r="D181">
        <v>16.3</v>
      </c>
      <c r="E181">
        <v>92.2</v>
      </c>
      <c r="F181">
        <v>53</v>
      </c>
      <c r="G181">
        <v>79.2</v>
      </c>
      <c r="H181">
        <v>25</v>
      </c>
    </row>
    <row r="182" spans="1:8" x14ac:dyDescent="0.25">
      <c r="A182" s="1">
        <v>41378</v>
      </c>
      <c r="B182">
        <v>27.1</v>
      </c>
      <c r="C182">
        <v>14.4</v>
      </c>
      <c r="D182">
        <v>21.3</v>
      </c>
      <c r="E182">
        <v>89.4</v>
      </c>
      <c r="F182">
        <v>25.8</v>
      </c>
      <c r="G182">
        <v>45.5</v>
      </c>
      <c r="H182">
        <v>19.8</v>
      </c>
    </row>
    <row r="183" spans="1:8" x14ac:dyDescent="0.25">
      <c r="A183" s="1">
        <v>41377</v>
      </c>
      <c r="B183">
        <v>25.7</v>
      </c>
      <c r="C183">
        <v>12.5</v>
      </c>
      <c r="D183">
        <v>19.100000000000001</v>
      </c>
      <c r="E183">
        <v>94.4</v>
      </c>
      <c r="F183">
        <v>28.2</v>
      </c>
      <c r="G183">
        <v>56</v>
      </c>
      <c r="H183">
        <v>26</v>
      </c>
    </row>
    <row r="184" spans="1:8" x14ac:dyDescent="0.25">
      <c r="A184" s="1">
        <v>41376</v>
      </c>
      <c r="B184">
        <v>22.1</v>
      </c>
      <c r="C184">
        <v>13.5</v>
      </c>
      <c r="D184">
        <v>16.899999999999999</v>
      </c>
      <c r="E184">
        <v>94.7</v>
      </c>
      <c r="F184">
        <v>43.1</v>
      </c>
      <c r="G184">
        <v>77.7</v>
      </c>
      <c r="H184">
        <v>25.7</v>
      </c>
    </row>
    <row r="185" spans="1:8" x14ac:dyDescent="0.25">
      <c r="A185" s="1">
        <v>41375</v>
      </c>
      <c r="B185">
        <v>22.3</v>
      </c>
      <c r="C185">
        <v>12.5</v>
      </c>
      <c r="D185">
        <v>16.899999999999999</v>
      </c>
      <c r="E185">
        <v>99</v>
      </c>
      <c r="F185">
        <v>52</v>
      </c>
      <c r="G185">
        <v>80.2</v>
      </c>
      <c r="H185">
        <v>22.3</v>
      </c>
    </row>
    <row r="186" spans="1:8" x14ac:dyDescent="0.25">
      <c r="A186" s="1">
        <v>41374</v>
      </c>
      <c r="B186">
        <v>20.6</v>
      </c>
      <c r="C186">
        <v>12.2</v>
      </c>
      <c r="D186">
        <v>16.600000000000001</v>
      </c>
      <c r="E186">
        <v>90.9</v>
      </c>
      <c r="F186">
        <v>50.6</v>
      </c>
      <c r="G186">
        <v>76</v>
      </c>
      <c r="H186">
        <v>25.2</v>
      </c>
    </row>
    <row r="187" spans="1:8" x14ac:dyDescent="0.25">
      <c r="A187" s="1">
        <v>41373</v>
      </c>
      <c r="B187">
        <v>20.8</v>
      </c>
      <c r="C187">
        <v>12.5</v>
      </c>
      <c r="D187">
        <v>16.3</v>
      </c>
      <c r="E187">
        <v>93</v>
      </c>
      <c r="F187">
        <v>52</v>
      </c>
      <c r="G187">
        <v>75.8</v>
      </c>
      <c r="H187">
        <v>23</v>
      </c>
    </row>
    <row r="188" spans="1:8" x14ac:dyDescent="0.25">
      <c r="A188" s="1">
        <v>41372</v>
      </c>
      <c r="B188">
        <v>19</v>
      </c>
      <c r="C188">
        <v>7.2</v>
      </c>
      <c r="D188">
        <v>14.3</v>
      </c>
      <c r="E188">
        <v>88</v>
      </c>
      <c r="F188">
        <v>48.1</v>
      </c>
      <c r="G188">
        <v>74.400000000000006</v>
      </c>
      <c r="H188">
        <v>24.1</v>
      </c>
    </row>
    <row r="189" spans="1:8" x14ac:dyDescent="0.25">
      <c r="A189" s="1">
        <v>41371</v>
      </c>
      <c r="B189">
        <v>18</v>
      </c>
      <c r="C189">
        <v>8.4</v>
      </c>
      <c r="D189">
        <v>14</v>
      </c>
      <c r="E189">
        <v>83.7</v>
      </c>
      <c r="F189">
        <v>36.700000000000003</v>
      </c>
      <c r="G189">
        <v>61.2</v>
      </c>
      <c r="H189">
        <v>24.2</v>
      </c>
    </row>
    <row r="190" spans="1:8" x14ac:dyDescent="0.25">
      <c r="A190" s="1">
        <v>41370</v>
      </c>
      <c r="B190">
        <v>17.8</v>
      </c>
      <c r="C190">
        <v>12.4</v>
      </c>
      <c r="D190">
        <v>14.9</v>
      </c>
      <c r="E190">
        <v>77.099999999999994</v>
      </c>
      <c r="F190">
        <v>23.2</v>
      </c>
      <c r="G190">
        <v>45.1</v>
      </c>
      <c r="H190">
        <v>22.6</v>
      </c>
    </row>
    <row r="191" spans="1:8" x14ac:dyDescent="0.25">
      <c r="A191" s="1">
        <v>41369</v>
      </c>
      <c r="B191">
        <v>15.8</v>
      </c>
      <c r="C191">
        <v>11.6</v>
      </c>
      <c r="D191">
        <v>14</v>
      </c>
      <c r="E191">
        <v>89.4</v>
      </c>
      <c r="F191">
        <v>48.7</v>
      </c>
      <c r="G191">
        <v>74.2</v>
      </c>
      <c r="H191">
        <v>8.1999999999999993</v>
      </c>
    </row>
    <row r="192" spans="1:8" x14ac:dyDescent="0.25">
      <c r="A192" s="1">
        <v>41368</v>
      </c>
      <c r="B192">
        <v>18.2</v>
      </c>
      <c r="C192">
        <v>11.4</v>
      </c>
      <c r="D192">
        <v>14.9</v>
      </c>
      <c r="E192">
        <v>87.3</v>
      </c>
      <c r="F192">
        <v>55.2</v>
      </c>
      <c r="G192">
        <v>69.599999999999994</v>
      </c>
      <c r="H192">
        <v>20.5</v>
      </c>
    </row>
    <row r="193" spans="1:8" x14ac:dyDescent="0.25">
      <c r="A193" s="1">
        <v>41367</v>
      </c>
      <c r="B193">
        <v>20.8</v>
      </c>
      <c r="C193">
        <v>12</v>
      </c>
      <c r="D193">
        <v>16.100000000000001</v>
      </c>
      <c r="E193">
        <v>89.8</v>
      </c>
      <c r="F193">
        <v>35.4</v>
      </c>
      <c r="G193">
        <v>61.3</v>
      </c>
      <c r="H193">
        <v>18.899999999999999</v>
      </c>
    </row>
    <row r="194" spans="1:8" x14ac:dyDescent="0.25">
      <c r="A194" s="1">
        <v>41366</v>
      </c>
      <c r="B194">
        <v>20.399999999999999</v>
      </c>
      <c r="C194">
        <v>9.6999999999999993</v>
      </c>
      <c r="D194">
        <v>15.5</v>
      </c>
      <c r="E194">
        <v>88.9</v>
      </c>
      <c r="F194">
        <v>34.6</v>
      </c>
      <c r="G194">
        <v>61.5</v>
      </c>
      <c r="H194">
        <v>24.6</v>
      </c>
    </row>
    <row r="195" spans="1:8" x14ac:dyDescent="0.25">
      <c r="A195" s="1">
        <v>41365</v>
      </c>
      <c r="B195">
        <v>21.2</v>
      </c>
      <c r="C195">
        <v>13.5</v>
      </c>
      <c r="D195">
        <v>17.600000000000001</v>
      </c>
      <c r="E195">
        <v>91.4</v>
      </c>
      <c r="F195">
        <v>35.799999999999997</v>
      </c>
      <c r="G195">
        <v>59</v>
      </c>
      <c r="H195">
        <v>24.4</v>
      </c>
    </row>
    <row r="196" spans="1:8" x14ac:dyDescent="0.25">
      <c r="A196" s="12">
        <v>2013</v>
      </c>
      <c r="B196" s="13">
        <f>AVERAGE(B166:B195)</f>
        <v>20.216666666666672</v>
      </c>
      <c r="C196" s="13">
        <f t="shared" ref="C196" si="25">AVERAGE(C166:C195)</f>
        <v>11.993333333333332</v>
      </c>
      <c r="D196" s="13">
        <f t="shared" ref="D196" si="26">AVERAGE(D166:D195)</f>
        <v>16.193333333333335</v>
      </c>
      <c r="E196" s="13">
        <f t="shared" ref="E196" si="27">AVERAGE(E166:E195)</f>
        <v>89.056666666666686</v>
      </c>
      <c r="F196" s="13">
        <f t="shared" ref="F196" si="28">AVERAGE(F166:F195)</f>
        <v>47.38</v>
      </c>
      <c r="G196" s="13">
        <f t="shared" ref="G196" si="29">AVERAGE(G166:G195)</f>
        <v>69.373333333333321</v>
      </c>
      <c r="H196" s="13">
        <f t="shared" ref="H196" si="30">AVERAGE(H166:H195)</f>
        <v>21.34</v>
      </c>
    </row>
    <row r="197" spans="1:8" x14ac:dyDescent="0.25">
      <c r="A197" s="12"/>
      <c r="B197" s="13"/>
      <c r="C197" s="13"/>
      <c r="D197" s="13"/>
      <c r="E197" s="13"/>
      <c r="F197" s="13"/>
      <c r="G197" s="13"/>
      <c r="H197" s="13"/>
    </row>
    <row r="198" spans="1:8" x14ac:dyDescent="0.25">
      <c r="A198" s="10" t="s">
        <v>0</v>
      </c>
      <c r="B198" s="10" t="s">
        <v>27</v>
      </c>
      <c r="C198" s="10" t="s">
        <v>28</v>
      </c>
      <c r="D198" s="10" t="s">
        <v>29</v>
      </c>
      <c r="E198" s="10" t="s">
        <v>30</v>
      </c>
      <c r="F198" s="10" t="s">
        <v>31</v>
      </c>
      <c r="G198" s="10" t="s">
        <v>32</v>
      </c>
      <c r="H198" s="10" t="s">
        <v>33</v>
      </c>
    </row>
    <row r="199" spans="1:8" x14ac:dyDescent="0.25">
      <c r="A199" s="1">
        <v>41759</v>
      </c>
      <c r="B199">
        <v>23.3</v>
      </c>
      <c r="C199">
        <v>14.6</v>
      </c>
      <c r="D199">
        <v>18.5</v>
      </c>
      <c r="E199">
        <v>91.1</v>
      </c>
      <c r="F199">
        <v>49.2</v>
      </c>
      <c r="G199">
        <v>77.900000000000006</v>
      </c>
      <c r="H199">
        <v>28.4</v>
      </c>
    </row>
    <row r="200" spans="1:8" x14ac:dyDescent="0.25">
      <c r="A200" s="1">
        <v>41758</v>
      </c>
      <c r="B200">
        <v>23.5</v>
      </c>
      <c r="C200">
        <v>14.1</v>
      </c>
      <c r="D200">
        <v>18.5</v>
      </c>
      <c r="E200">
        <v>91.4</v>
      </c>
      <c r="F200">
        <v>33.5</v>
      </c>
      <c r="G200">
        <v>69</v>
      </c>
      <c r="H200">
        <v>28.6</v>
      </c>
    </row>
    <row r="201" spans="1:8" x14ac:dyDescent="0.25">
      <c r="A201" s="1">
        <v>41757</v>
      </c>
      <c r="B201">
        <v>25.5</v>
      </c>
      <c r="C201">
        <v>13.5</v>
      </c>
      <c r="D201">
        <v>19.399999999999999</v>
      </c>
      <c r="E201">
        <v>94.4</v>
      </c>
      <c r="F201">
        <v>28.4</v>
      </c>
      <c r="G201">
        <v>61.5</v>
      </c>
      <c r="H201">
        <v>28.6</v>
      </c>
    </row>
    <row r="202" spans="1:8" x14ac:dyDescent="0.25">
      <c r="A202" s="1">
        <v>41756</v>
      </c>
      <c r="B202">
        <v>23.5</v>
      </c>
      <c r="C202">
        <v>12.9</v>
      </c>
      <c r="D202">
        <v>18.399999999999999</v>
      </c>
      <c r="E202">
        <v>91.6</v>
      </c>
      <c r="F202">
        <v>46.7</v>
      </c>
      <c r="G202">
        <v>73.5</v>
      </c>
      <c r="H202">
        <v>28.2</v>
      </c>
    </row>
    <row r="203" spans="1:8" x14ac:dyDescent="0.25">
      <c r="A203" s="1">
        <v>41755</v>
      </c>
      <c r="B203">
        <v>22.9</v>
      </c>
      <c r="C203">
        <v>10.8</v>
      </c>
      <c r="D203">
        <v>17.3</v>
      </c>
      <c r="E203">
        <v>88.2</v>
      </c>
      <c r="F203">
        <v>28.2</v>
      </c>
      <c r="G203">
        <v>68.3</v>
      </c>
      <c r="H203">
        <v>28.3</v>
      </c>
    </row>
    <row r="204" spans="1:8" x14ac:dyDescent="0.25">
      <c r="A204" s="1">
        <v>41754</v>
      </c>
      <c r="B204">
        <v>22.2</v>
      </c>
      <c r="C204">
        <v>13.3</v>
      </c>
      <c r="D204">
        <v>17.5</v>
      </c>
      <c r="E204">
        <v>85.5</v>
      </c>
      <c r="F204">
        <v>29.5</v>
      </c>
      <c r="G204">
        <v>54.4</v>
      </c>
      <c r="H204">
        <v>28.3</v>
      </c>
    </row>
    <row r="205" spans="1:8" x14ac:dyDescent="0.25">
      <c r="A205" s="1">
        <v>41753</v>
      </c>
      <c r="B205">
        <v>22</v>
      </c>
      <c r="C205">
        <v>12.1</v>
      </c>
      <c r="D205">
        <v>17.100000000000001</v>
      </c>
      <c r="E205">
        <v>92.9</v>
      </c>
      <c r="F205">
        <v>45.8</v>
      </c>
      <c r="G205">
        <v>76.7</v>
      </c>
      <c r="H205">
        <v>25.8</v>
      </c>
    </row>
    <row r="206" spans="1:8" x14ac:dyDescent="0.25">
      <c r="A206" s="1">
        <v>41752</v>
      </c>
      <c r="B206">
        <v>20</v>
      </c>
      <c r="C206">
        <v>11.1</v>
      </c>
      <c r="D206">
        <v>16.7</v>
      </c>
      <c r="E206">
        <v>90.8</v>
      </c>
      <c r="F206">
        <v>63</v>
      </c>
      <c r="G206">
        <v>75.7</v>
      </c>
      <c r="H206">
        <v>27.1</v>
      </c>
    </row>
    <row r="207" spans="1:8" x14ac:dyDescent="0.25">
      <c r="A207" s="1">
        <v>41751</v>
      </c>
      <c r="B207">
        <v>22.8</v>
      </c>
      <c r="C207">
        <v>12.1</v>
      </c>
      <c r="D207">
        <v>17.5</v>
      </c>
      <c r="E207">
        <v>92.6</v>
      </c>
      <c r="F207">
        <v>50.4</v>
      </c>
      <c r="G207">
        <v>72.400000000000006</v>
      </c>
      <c r="H207">
        <v>27.9</v>
      </c>
    </row>
    <row r="208" spans="1:8" x14ac:dyDescent="0.25">
      <c r="A208" s="1">
        <v>41750</v>
      </c>
      <c r="B208">
        <v>21.2</v>
      </c>
      <c r="C208">
        <v>15.1</v>
      </c>
      <c r="D208">
        <v>17.7</v>
      </c>
      <c r="E208">
        <v>89</v>
      </c>
      <c r="F208">
        <v>47</v>
      </c>
      <c r="G208">
        <v>67.8</v>
      </c>
      <c r="H208">
        <v>27</v>
      </c>
    </row>
    <row r="209" spans="1:8" x14ac:dyDescent="0.25">
      <c r="A209" s="1">
        <v>41749</v>
      </c>
      <c r="B209">
        <v>21.7</v>
      </c>
      <c r="C209">
        <v>14.2</v>
      </c>
      <c r="D209">
        <v>17.7</v>
      </c>
      <c r="E209">
        <v>84</v>
      </c>
      <c r="F209">
        <v>51.3</v>
      </c>
      <c r="G209">
        <v>67.2</v>
      </c>
      <c r="H209">
        <v>24.2</v>
      </c>
    </row>
    <row r="210" spans="1:8" x14ac:dyDescent="0.25">
      <c r="A210" s="1">
        <v>41748</v>
      </c>
      <c r="B210">
        <v>22.5</v>
      </c>
      <c r="C210">
        <v>13.9</v>
      </c>
      <c r="D210">
        <v>18</v>
      </c>
      <c r="E210">
        <v>94.4</v>
      </c>
      <c r="F210">
        <v>54.7</v>
      </c>
      <c r="G210">
        <v>78.8</v>
      </c>
      <c r="H210">
        <v>19.5</v>
      </c>
    </row>
    <row r="211" spans="1:8" x14ac:dyDescent="0.25">
      <c r="A211" s="1">
        <v>41747</v>
      </c>
      <c r="B211">
        <v>22</v>
      </c>
      <c r="C211">
        <v>12.5</v>
      </c>
      <c r="D211">
        <v>17.7</v>
      </c>
      <c r="E211">
        <v>92.7</v>
      </c>
      <c r="F211">
        <v>36.799999999999997</v>
      </c>
      <c r="G211">
        <v>70.900000000000006</v>
      </c>
      <c r="H211">
        <v>26.4</v>
      </c>
    </row>
    <row r="212" spans="1:8" x14ac:dyDescent="0.25">
      <c r="A212" s="1">
        <v>41746</v>
      </c>
      <c r="B212">
        <v>26.7</v>
      </c>
      <c r="C212">
        <v>11.5</v>
      </c>
      <c r="D212">
        <v>19.100000000000001</v>
      </c>
      <c r="E212">
        <v>96.6</v>
      </c>
      <c r="F212">
        <v>26.8</v>
      </c>
      <c r="G212">
        <v>59</v>
      </c>
      <c r="H212">
        <v>26.9</v>
      </c>
    </row>
    <row r="213" spans="1:8" x14ac:dyDescent="0.25">
      <c r="A213" s="1">
        <v>41745</v>
      </c>
      <c r="B213">
        <v>21.3</v>
      </c>
      <c r="C213">
        <v>12.9</v>
      </c>
      <c r="D213">
        <v>16.899999999999999</v>
      </c>
      <c r="E213">
        <v>93.5</v>
      </c>
      <c r="F213">
        <v>57.7</v>
      </c>
      <c r="G213">
        <v>81.599999999999994</v>
      </c>
      <c r="H213">
        <v>25.6</v>
      </c>
    </row>
    <row r="214" spans="1:8" x14ac:dyDescent="0.25">
      <c r="A214" s="1">
        <v>41744</v>
      </c>
      <c r="B214">
        <v>22.6</v>
      </c>
      <c r="C214">
        <v>14.1</v>
      </c>
      <c r="D214">
        <v>18.3</v>
      </c>
      <c r="E214">
        <v>82.8</v>
      </c>
      <c r="F214">
        <v>38.200000000000003</v>
      </c>
      <c r="G214">
        <v>56.7</v>
      </c>
      <c r="H214">
        <v>19.5</v>
      </c>
    </row>
    <row r="215" spans="1:8" x14ac:dyDescent="0.25">
      <c r="A215" s="1">
        <v>41743</v>
      </c>
      <c r="B215">
        <v>26.7</v>
      </c>
      <c r="C215">
        <v>14.8</v>
      </c>
      <c r="D215">
        <v>20.6</v>
      </c>
      <c r="E215">
        <v>64</v>
      </c>
      <c r="F215">
        <v>24.1</v>
      </c>
      <c r="G215">
        <v>41.1</v>
      </c>
      <c r="H215">
        <v>19.899999999999999</v>
      </c>
    </row>
    <row r="216" spans="1:8" x14ac:dyDescent="0.25">
      <c r="A216" s="1">
        <v>41742</v>
      </c>
      <c r="B216">
        <v>20.399999999999999</v>
      </c>
      <c r="C216">
        <v>13.4</v>
      </c>
      <c r="D216">
        <v>17.2</v>
      </c>
      <c r="E216">
        <v>86.8</v>
      </c>
      <c r="F216">
        <v>51.5</v>
      </c>
      <c r="G216">
        <v>72.8</v>
      </c>
      <c r="H216">
        <v>25.9</v>
      </c>
    </row>
    <row r="217" spans="1:8" x14ac:dyDescent="0.25">
      <c r="A217" s="1">
        <v>41741</v>
      </c>
      <c r="B217">
        <v>20.3</v>
      </c>
      <c r="C217">
        <v>13.8</v>
      </c>
      <c r="D217">
        <v>17.2</v>
      </c>
      <c r="E217">
        <v>93.6</v>
      </c>
      <c r="F217">
        <v>67.2</v>
      </c>
      <c r="G217">
        <v>81.900000000000006</v>
      </c>
      <c r="H217">
        <v>23</v>
      </c>
    </row>
    <row r="218" spans="1:8" x14ac:dyDescent="0.25">
      <c r="A218" s="1">
        <v>41740</v>
      </c>
      <c r="B218">
        <v>22</v>
      </c>
      <c r="C218">
        <v>15.6</v>
      </c>
      <c r="D218">
        <v>18.2</v>
      </c>
      <c r="E218">
        <v>89.3</v>
      </c>
      <c r="F218">
        <v>40</v>
      </c>
      <c r="G218">
        <v>71.7</v>
      </c>
      <c r="H218">
        <v>16</v>
      </c>
    </row>
    <row r="219" spans="1:8" x14ac:dyDescent="0.25">
      <c r="A219" s="1">
        <v>41739</v>
      </c>
      <c r="B219">
        <v>20</v>
      </c>
      <c r="C219">
        <v>11.9</v>
      </c>
      <c r="D219">
        <v>16.2</v>
      </c>
      <c r="E219">
        <v>86.9</v>
      </c>
      <c r="F219">
        <v>54.5</v>
      </c>
      <c r="G219">
        <v>77.400000000000006</v>
      </c>
      <c r="H219">
        <v>23.5</v>
      </c>
    </row>
    <row r="220" spans="1:8" x14ac:dyDescent="0.25">
      <c r="A220" s="1">
        <v>41738</v>
      </c>
      <c r="B220">
        <v>25.9</v>
      </c>
      <c r="C220">
        <v>14.4</v>
      </c>
      <c r="D220">
        <v>19.7</v>
      </c>
      <c r="E220">
        <v>86.7</v>
      </c>
      <c r="F220">
        <v>28</v>
      </c>
      <c r="G220">
        <v>51.4</v>
      </c>
      <c r="H220">
        <v>26.8</v>
      </c>
    </row>
    <row r="221" spans="1:8" x14ac:dyDescent="0.25">
      <c r="A221" s="1">
        <v>41737</v>
      </c>
      <c r="B221">
        <v>26.1</v>
      </c>
      <c r="C221">
        <v>11.3</v>
      </c>
      <c r="D221">
        <v>19.2</v>
      </c>
      <c r="E221">
        <v>74.099999999999994</v>
      </c>
      <c r="F221">
        <v>26.4</v>
      </c>
      <c r="G221">
        <v>49.6</v>
      </c>
      <c r="H221">
        <v>26.5</v>
      </c>
    </row>
    <row r="222" spans="1:8" x14ac:dyDescent="0.25">
      <c r="A222" s="1">
        <v>41736</v>
      </c>
      <c r="B222">
        <v>24</v>
      </c>
      <c r="C222">
        <v>11.1</v>
      </c>
      <c r="D222">
        <v>17.7</v>
      </c>
      <c r="E222">
        <v>90.1</v>
      </c>
      <c r="F222">
        <v>36.299999999999997</v>
      </c>
      <c r="G222">
        <v>63.6</v>
      </c>
      <c r="H222">
        <v>26</v>
      </c>
    </row>
    <row r="223" spans="1:8" x14ac:dyDescent="0.25">
      <c r="A223" s="1">
        <v>41735</v>
      </c>
      <c r="B223">
        <v>24.2</v>
      </c>
      <c r="C223">
        <v>12.1</v>
      </c>
      <c r="D223">
        <v>17.8</v>
      </c>
      <c r="E223">
        <v>94.1</v>
      </c>
      <c r="F223">
        <v>42.3</v>
      </c>
      <c r="G223">
        <v>72.7</v>
      </c>
      <c r="H223">
        <v>25.3</v>
      </c>
    </row>
    <row r="224" spans="1:8" x14ac:dyDescent="0.25">
      <c r="A224" s="1">
        <v>41734</v>
      </c>
      <c r="B224">
        <v>23.3</v>
      </c>
      <c r="C224">
        <v>11</v>
      </c>
      <c r="D224">
        <v>16.100000000000001</v>
      </c>
      <c r="E224">
        <v>92.1</v>
      </c>
      <c r="F224">
        <v>42.5</v>
      </c>
      <c r="G224">
        <v>78.8</v>
      </c>
      <c r="H224">
        <v>23.8</v>
      </c>
    </row>
    <row r="225" spans="1:8" x14ac:dyDescent="0.25">
      <c r="A225" s="1">
        <v>41733</v>
      </c>
      <c r="B225">
        <v>21.4</v>
      </c>
      <c r="C225">
        <v>9.6</v>
      </c>
      <c r="D225">
        <v>15.7</v>
      </c>
      <c r="E225">
        <v>81.099999999999994</v>
      </c>
      <c r="F225">
        <v>18.100000000000001</v>
      </c>
      <c r="G225">
        <v>61</v>
      </c>
      <c r="H225">
        <v>19.3</v>
      </c>
    </row>
    <row r="226" spans="1:8" x14ac:dyDescent="0.25">
      <c r="A226" s="1">
        <v>41732</v>
      </c>
      <c r="B226">
        <v>17.100000000000001</v>
      </c>
      <c r="C226">
        <v>12.6</v>
      </c>
      <c r="D226">
        <v>14.4</v>
      </c>
      <c r="E226">
        <v>87</v>
      </c>
      <c r="F226">
        <v>59.4</v>
      </c>
      <c r="G226">
        <v>70.900000000000006</v>
      </c>
      <c r="H226">
        <v>19.2</v>
      </c>
    </row>
    <row r="227" spans="1:8" x14ac:dyDescent="0.25">
      <c r="A227" s="1">
        <v>41731</v>
      </c>
      <c r="B227">
        <v>20.7</v>
      </c>
      <c r="C227">
        <v>12.6</v>
      </c>
      <c r="D227">
        <v>15.6</v>
      </c>
      <c r="E227">
        <v>92.2</v>
      </c>
      <c r="F227">
        <v>39.799999999999997</v>
      </c>
      <c r="G227">
        <v>71.8</v>
      </c>
      <c r="H227">
        <v>14.3</v>
      </c>
    </row>
    <row r="228" spans="1:8" x14ac:dyDescent="0.25">
      <c r="A228" s="1">
        <v>41730</v>
      </c>
      <c r="B228">
        <v>21.6</v>
      </c>
      <c r="C228">
        <v>10.3</v>
      </c>
      <c r="D228">
        <v>16.600000000000001</v>
      </c>
      <c r="E228">
        <v>84.1</v>
      </c>
      <c r="F228">
        <v>33.4</v>
      </c>
      <c r="G228">
        <v>51.8</v>
      </c>
      <c r="H228">
        <v>14</v>
      </c>
    </row>
    <row r="229" spans="1:8" x14ac:dyDescent="0.25">
      <c r="A229" s="12">
        <v>2014</v>
      </c>
      <c r="B229" s="13">
        <f>AVERAGE(B199:B228)</f>
        <v>22.58</v>
      </c>
      <c r="C229" s="13">
        <f t="shared" ref="C229" si="31">AVERAGE(C199:C228)</f>
        <v>12.773333333333337</v>
      </c>
      <c r="D229" s="13">
        <f t="shared" ref="D229" si="32">AVERAGE(D199:D228)</f>
        <v>17.616666666666664</v>
      </c>
      <c r="E229" s="13">
        <f t="shared" ref="E229" si="33">AVERAGE(E199:E228)</f>
        <v>88.453333333333319</v>
      </c>
      <c r="F229" s="13">
        <f t="shared" ref="F229" si="34">AVERAGE(F199:F228)</f>
        <v>41.690000000000005</v>
      </c>
      <c r="G229" s="13">
        <f t="shared" ref="G229" si="35">AVERAGE(G199:G228)</f>
        <v>67.596666666666664</v>
      </c>
      <c r="H229" s="13">
        <f t="shared" ref="H229" si="36">AVERAGE(H199:H228)</f>
        <v>24.126666666666658</v>
      </c>
    </row>
    <row r="230" spans="1:8" x14ac:dyDescent="0.25">
      <c r="A230" s="12"/>
      <c r="B230" s="13"/>
      <c r="C230" s="13"/>
      <c r="D230" s="13"/>
      <c r="E230" s="13"/>
      <c r="F230" s="13"/>
      <c r="G230" s="13"/>
      <c r="H230" s="13"/>
    </row>
    <row r="231" spans="1:8" x14ac:dyDescent="0.25">
      <c r="A231" s="10" t="s">
        <v>0</v>
      </c>
      <c r="B231" s="10" t="s">
        <v>27</v>
      </c>
      <c r="C231" s="10" t="s">
        <v>28</v>
      </c>
      <c r="D231" s="10" t="s">
        <v>29</v>
      </c>
      <c r="E231" s="10" t="s">
        <v>30</v>
      </c>
      <c r="F231" s="10" t="s">
        <v>31</v>
      </c>
      <c r="G231" s="10" t="s">
        <v>32</v>
      </c>
      <c r="H231" s="10" t="s">
        <v>33</v>
      </c>
    </row>
    <row r="232" spans="1:8" x14ac:dyDescent="0.25">
      <c r="A232" s="1">
        <v>42124</v>
      </c>
      <c r="B232">
        <v>21.7</v>
      </c>
      <c r="C232">
        <v>13.2</v>
      </c>
      <c r="D232">
        <v>17.899999999999999</v>
      </c>
      <c r="E232">
        <v>94</v>
      </c>
      <c r="F232">
        <v>59.7</v>
      </c>
      <c r="G232">
        <v>80.900000000000006</v>
      </c>
      <c r="H232">
        <v>25</v>
      </c>
    </row>
    <row r="233" spans="1:8" x14ac:dyDescent="0.25">
      <c r="A233" s="1">
        <v>42123</v>
      </c>
      <c r="B233">
        <v>21</v>
      </c>
      <c r="C233">
        <v>13.9</v>
      </c>
      <c r="D233">
        <v>17.2</v>
      </c>
      <c r="E233">
        <v>95.4</v>
      </c>
      <c r="F233">
        <v>69.5</v>
      </c>
      <c r="G233">
        <v>85.1</v>
      </c>
      <c r="H233">
        <v>25.6</v>
      </c>
    </row>
    <row r="234" spans="1:8" x14ac:dyDescent="0.25">
      <c r="A234" s="1">
        <v>42122</v>
      </c>
      <c r="B234">
        <v>21.4</v>
      </c>
      <c r="C234">
        <v>12.7</v>
      </c>
      <c r="D234">
        <v>17.5</v>
      </c>
      <c r="E234">
        <v>93.2</v>
      </c>
      <c r="F234">
        <v>42.4</v>
      </c>
      <c r="G234">
        <v>78</v>
      </c>
      <c r="H234">
        <v>26.4</v>
      </c>
    </row>
    <row r="235" spans="1:8" x14ac:dyDescent="0.25">
      <c r="A235" s="1">
        <v>42121</v>
      </c>
      <c r="B235">
        <v>23</v>
      </c>
      <c r="C235">
        <v>13.7</v>
      </c>
      <c r="D235">
        <v>17.899999999999999</v>
      </c>
      <c r="E235">
        <v>89.6</v>
      </c>
      <c r="F235">
        <v>42.7</v>
      </c>
      <c r="G235">
        <v>68.900000000000006</v>
      </c>
      <c r="H235">
        <v>26.8</v>
      </c>
    </row>
    <row r="236" spans="1:8" x14ac:dyDescent="0.25">
      <c r="A236" s="1">
        <v>42120</v>
      </c>
      <c r="B236">
        <v>23.6</v>
      </c>
      <c r="C236">
        <v>16.100000000000001</v>
      </c>
      <c r="D236">
        <v>18.899999999999999</v>
      </c>
      <c r="E236">
        <v>95.4</v>
      </c>
      <c r="F236">
        <v>50.1</v>
      </c>
      <c r="G236">
        <v>76.400000000000006</v>
      </c>
      <c r="H236">
        <v>24.4</v>
      </c>
    </row>
    <row r="237" spans="1:8" x14ac:dyDescent="0.25">
      <c r="A237" s="1">
        <v>42119</v>
      </c>
      <c r="B237">
        <v>20</v>
      </c>
      <c r="C237">
        <v>14.8</v>
      </c>
      <c r="D237">
        <v>17.5</v>
      </c>
      <c r="E237">
        <v>96.6</v>
      </c>
      <c r="F237">
        <v>75.599999999999994</v>
      </c>
      <c r="G237">
        <v>85.4</v>
      </c>
      <c r="H237">
        <v>14.6</v>
      </c>
    </row>
    <row r="238" spans="1:8" x14ac:dyDescent="0.25">
      <c r="A238" s="1">
        <v>42118</v>
      </c>
      <c r="B238">
        <v>18.600000000000001</v>
      </c>
      <c r="C238">
        <v>15.1</v>
      </c>
      <c r="D238">
        <v>16.399999999999999</v>
      </c>
      <c r="E238">
        <v>96.8</v>
      </c>
      <c r="F238">
        <v>75.8</v>
      </c>
      <c r="G238">
        <v>88.3</v>
      </c>
      <c r="H238">
        <v>12.5</v>
      </c>
    </row>
    <row r="239" spans="1:8" x14ac:dyDescent="0.25">
      <c r="A239" s="1">
        <v>42117</v>
      </c>
      <c r="B239">
        <v>20.8</v>
      </c>
      <c r="C239">
        <v>13.9</v>
      </c>
      <c r="D239">
        <v>17.5</v>
      </c>
      <c r="E239">
        <v>93.3</v>
      </c>
      <c r="F239">
        <v>67.3</v>
      </c>
      <c r="G239">
        <v>81</v>
      </c>
      <c r="H239">
        <v>24.9</v>
      </c>
    </row>
    <row r="240" spans="1:8" x14ac:dyDescent="0.25">
      <c r="A240" s="1">
        <v>42116</v>
      </c>
      <c r="B240">
        <v>21.1</v>
      </c>
      <c r="C240">
        <v>16.5</v>
      </c>
      <c r="D240">
        <v>18.3</v>
      </c>
      <c r="E240">
        <v>90.2</v>
      </c>
      <c r="F240">
        <v>49.7</v>
      </c>
      <c r="G240">
        <v>67.900000000000006</v>
      </c>
      <c r="H240">
        <v>24</v>
      </c>
    </row>
    <row r="241" spans="1:8" x14ac:dyDescent="0.25">
      <c r="A241" s="1">
        <v>42115</v>
      </c>
      <c r="B241">
        <v>25.6</v>
      </c>
      <c r="C241">
        <v>16.3</v>
      </c>
      <c r="D241">
        <v>19.7</v>
      </c>
      <c r="E241">
        <v>72.400000000000006</v>
      </c>
      <c r="F241">
        <v>30.6</v>
      </c>
      <c r="G241">
        <v>46.6</v>
      </c>
      <c r="H241">
        <v>20</v>
      </c>
    </row>
    <row r="242" spans="1:8" x14ac:dyDescent="0.25">
      <c r="A242" s="1">
        <v>42114</v>
      </c>
      <c r="B242">
        <v>25.2</v>
      </c>
      <c r="C242">
        <v>13.5</v>
      </c>
      <c r="D242">
        <v>19.2</v>
      </c>
      <c r="E242">
        <v>94.8</v>
      </c>
      <c r="F242">
        <v>30.5</v>
      </c>
      <c r="G242">
        <v>55.6</v>
      </c>
      <c r="H242">
        <v>26.3</v>
      </c>
    </row>
    <row r="243" spans="1:8" x14ac:dyDescent="0.25">
      <c r="A243" s="1">
        <v>42113</v>
      </c>
      <c r="B243">
        <v>21</v>
      </c>
      <c r="C243">
        <v>12.9</v>
      </c>
      <c r="D243">
        <v>16.899999999999999</v>
      </c>
      <c r="E243">
        <v>97.2</v>
      </c>
      <c r="F243">
        <v>61.1</v>
      </c>
      <c r="G243">
        <v>82.3</v>
      </c>
      <c r="H243">
        <v>24.7</v>
      </c>
    </row>
    <row r="244" spans="1:8" x14ac:dyDescent="0.25">
      <c r="A244" s="1">
        <v>42112</v>
      </c>
      <c r="B244">
        <v>20.6</v>
      </c>
      <c r="C244">
        <v>11.8</v>
      </c>
      <c r="D244">
        <v>16.600000000000001</v>
      </c>
      <c r="E244">
        <v>95.1</v>
      </c>
      <c r="F244">
        <v>62.8</v>
      </c>
      <c r="G244">
        <v>82.4</v>
      </c>
      <c r="H244">
        <v>23.1</v>
      </c>
    </row>
    <row r="245" spans="1:8" x14ac:dyDescent="0.25">
      <c r="A245" s="1">
        <v>42111</v>
      </c>
      <c r="B245">
        <v>21.5</v>
      </c>
      <c r="C245">
        <v>11.9</v>
      </c>
      <c r="D245">
        <v>16.100000000000001</v>
      </c>
      <c r="E245">
        <v>99</v>
      </c>
      <c r="F245">
        <v>60</v>
      </c>
      <c r="G245">
        <v>87.5</v>
      </c>
      <c r="H245">
        <v>24.8</v>
      </c>
    </row>
    <row r="246" spans="1:8" x14ac:dyDescent="0.25">
      <c r="A246" s="1">
        <v>42110</v>
      </c>
      <c r="B246">
        <v>20.399999999999999</v>
      </c>
      <c r="C246">
        <v>13.4</v>
      </c>
      <c r="D246">
        <v>16.899999999999999</v>
      </c>
      <c r="E246">
        <v>99.8</v>
      </c>
      <c r="F246">
        <v>66.099999999999994</v>
      </c>
      <c r="G246">
        <v>85.3</v>
      </c>
      <c r="H246">
        <v>23.8</v>
      </c>
    </row>
    <row r="247" spans="1:8" x14ac:dyDescent="0.25">
      <c r="A247" s="1">
        <v>42109</v>
      </c>
      <c r="B247">
        <v>19.7</v>
      </c>
      <c r="C247">
        <v>13.8</v>
      </c>
      <c r="D247">
        <v>16</v>
      </c>
      <c r="E247">
        <v>99.7</v>
      </c>
      <c r="F247">
        <v>53.1</v>
      </c>
      <c r="G247">
        <v>89.4</v>
      </c>
      <c r="H247">
        <v>2.7</v>
      </c>
    </row>
    <row r="248" spans="1:8" x14ac:dyDescent="0.25">
      <c r="A248" s="1">
        <v>42108</v>
      </c>
      <c r="B248">
        <v>27.5</v>
      </c>
      <c r="C248">
        <v>16.8</v>
      </c>
      <c r="D248">
        <v>23.8</v>
      </c>
      <c r="E248">
        <v>80.400000000000006</v>
      </c>
      <c r="F248">
        <v>17.100000000000001</v>
      </c>
      <c r="G248">
        <v>28.5</v>
      </c>
      <c r="H248">
        <v>19.899999999999999</v>
      </c>
    </row>
    <row r="249" spans="1:8" x14ac:dyDescent="0.25">
      <c r="A249" s="1">
        <v>42107</v>
      </c>
      <c r="B249">
        <v>26.7</v>
      </c>
      <c r="C249">
        <v>17.899999999999999</v>
      </c>
      <c r="D249">
        <v>22.3</v>
      </c>
      <c r="E249">
        <v>49</v>
      </c>
      <c r="F249">
        <v>23.5</v>
      </c>
      <c r="G249">
        <v>36.200000000000003</v>
      </c>
      <c r="H249">
        <v>21.7</v>
      </c>
    </row>
    <row r="250" spans="1:8" x14ac:dyDescent="0.25">
      <c r="A250" s="1">
        <v>42106</v>
      </c>
      <c r="B250">
        <v>22.2</v>
      </c>
      <c r="C250">
        <v>13.3</v>
      </c>
      <c r="D250">
        <v>18.399999999999999</v>
      </c>
      <c r="E250">
        <v>92.2</v>
      </c>
      <c r="F250">
        <v>30.3</v>
      </c>
      <c r="G250">
        <v>58.3</v>
      </c>
      <c r="H250">
        <v>20.399999999999999</v>
      </c>
    </row>
    <row r="251" spans="1:8" x14ac:dyDescent="0.25">
      <c r="A251" s="1">
        <v>42105</v>
      </c>
      <c r="B251">
        <v>18</v>
      </c>
      <c r="C251">
        <v>13.6</v>
      </c>
      <c r="D251">
        <v>15.1</v>
      </c>
      <c r="E251">
        <v>98.4</v>
      </c>
      <c r="F251">
        <v>65.3</v>
      </c>
      <c r="G251">
        <v>83.7</v>
      </c>
      <c r="H251">
        <v>7.3</v>
      </c>
    </row>
    <row r="252" spans="1:8" x14ac:dyDescent="0.25">
      <c r="A252" s="1">
        <v>42104</v>
      </c>
      <c r="B252">
        <v>22</v>
      </c>
      <c r="C252">
        <v>11.6</v>
      </c>
      <c r="D252">
        <v>16.2</v>
      </c>
      <c r="E252">
        <v>77.5</v>
      </c>
      <c r="F252">
        <v>43.7</v>
      </c>
      <c r="G252">
        <v>62.6</v>
      </c>
      <c r="H252">
        <v>23.2</v>
      </c>
    </row>
    <row r="253" spans="1:8" x14ac:dyDescent="0.25">
      <c r="A253" s="1">
        <v>42103</v>
      </c>
      <c r="B253">
        <v>21.2</v>
      </c>
      <c r="C253">
        <v>11.7</v>
      </c>
      <c r="D253">
        <v>16.5</v>
      </c>
      <c r="E253">
        <v>83.4</v>
      </c>
      <c r="F253">
        <v>42</v>
      </c>
      <c r="G253">
        <v>54.8</v>
      </c>
      <c r="H253">
        <v>17.8</v>
      </c>
    </row>
    <row r="254" spans="1:8" x14ac:dyDescent="0.25">
      <c r="A254" s="1">
        <v>42102</v>
      </c>
      <c r="B254">
        <v>18.600000000000001</v>
      </c>
      <c r="C254">
        <v>14.5</v>
      </c>
      <c r="D254">
        <v>16.2</v>
      </c>
      <c r="E254">
        <v>59.5</v>
      </c>
      <c r="F254">
        <v>38.5</v>
      </c>
      <c r="G254">
        <v>47.9</v>
      </c>
      <c r="H254">
        <v>18</v>
      </c>
    </row>
    <row r="255" spans="1:8" x14ac:dyDescent="0.25">
      <c r="A255" s="1">
        <v>42101</v>
      </c>
      <c r="B255">
        <v>17.600000000000001</v>
      </c>
      <c r="C255">
        <v>14.5</v>
      </c>
      <c r="D255">
        <v>15.5</v>
      </c>
      <c r="E255">
        <v>60.8</v>
      </c>
      <c r="F255">
        <v>43.6</v>
      </c>
      <c r="G255">
        <v>51.5</v>
      </c>
      <c r="H255">
        <v>8.4</v>
      </c>
    </row>
    <row r="256" spans="1:8" x14ac:dyDescent="0.25">
      <c r="A256" s="1">
        <v>42100</v>
      </c>
      <c r="B256">
        <v>19.899999999999999</v>
      </c>
      <c r="C256">
        <v>14.9</v>
      </c>
      <c r="D256">
        <v>16.7</v>
      </c>
      <c r="E256">
        <v>78.7</v>
      </c>
      <c r="F256">
        <v>31.3</v>
      </c>
      <c r="G256">
        <v>56</v>
      </c>
      <c r="H256">
        <v>8</v>
      </c>
    </row>
    <row r="257" spans="1:8" x14ac:dyDescent="0.25">
      <c r="A257" s="1">
        <v>42099</v>
      </c>
      <c r="B257">
        <v>19</v>
      </c>
      <c r="C257">
        <v>13</v>
      </c>
      <c r="D257">
        <v>16.100000000000001</v>
      </c>
      <c r="E257">
        <v>89.4</v>
      </c>
      <c r="F257">
        <v>63.1</v>
      </c>
      <c r="G257">
        <v>77.2</v>
      </c>
      <c r="H257">
        <v>22.3</v>
      </c>
    </row>
    <row r="258" spans="1:8" x14ac:dyDescent="0.25">
      <c r="A258" s="1">
        <v>42098</v>
      </c>
      <c r="B258">
        <v>19.2</v>
      </c>
      <c r="C258">
        <v>11.8</v>
      </c>
      <c r="D258">
        <v>15.7</v>
      </c>
      <c r="E258">
        <v>94.4</v>
      </c>
      <c r="F258">
        <v>66.5</v>
      </c>
      <c r="G258">
        <v>80.400000000000006</v>
      </c>
      <c r="H258">
        <v>20</v>
      </c>
    </row>
    <row r="259" spans="1:8" x14ac:dyDescent="0.25">
      <c r="A259" s="1">
        <v>42097</v>
      </c>
      <c r="B259">
        <v>18.5</v>
      </c>
      <c r="C259">
        <v>11</v>
      </c>
      <c r="D259">
        <v>14.9</v>
      </c>
      <c r="E259">
        <v>91.6</v>
      </c>
      <c r="F259">
        <v>60.7</v>
      </c>
      <c r="G259">
        <v>81.5</v>
      </c>
      <c r="H259">
        <v>21.2</v>
      </c>
    </row>
    <row r="260" spans="1:8" x14ac:dyDescent="0.25">
      <c r="A260" s="1">
        <v>42096</v>
      </c>
      <c r="B260">
        <v>22.4</v>
      </c>
      <c r="C260">
        <v>12.6</v>
      </c>
      <c r="D260">
        <v>17.600000000000001</v>
      </c>
      <c r="E260">
        <v>88</v>
      </c>
      <c r="F260">
        <v>45.3</v>
      </c>
      <c r="G260">
        <v>61.2</v>
      </c>
      <c r="H260">
        <v>23.5</v>
      </c>
    </row>
    <row r="261" spans="1:8" x14ac:dyDescent="0.25">
      <c r="A261" s="1">
        <v>42095</v>
      </c>
      <c r="B261">
        <v>26.7</v>
      </c>
      <c r="C261">
        <v>13.7</v>
      </c>
      <c r="D261">
        <v>19.5</v>
      </c>
      <c r="E261">
        <v>92.4</v>
      </c>
      <c r="F261">
        <v>27.8</v>
      </c>
      <c r="G261">
        <v>58.2</v>
      </c>
      <c r="H261">
        <v>23.2</v>
      </c>
    </row>
    <row r="262" spans="1:8" x14ac:dyDescent="0.25">
      <c r="A262" s="12">
        <v>2015</v>
      </c>
      <c r="B262" s="13">
        <f>AVERAGE(B232:B261)</f>
        <v>21.490000000000002</v>
      </c>
      <c r="C262" s="13">
        <f t="shared" ref="C262" si="37">AVERAGE(C232:C261)</f>
        <v>13.813333333333336</v>
      </c>
      <c r="D262" s="13">
        <f t="shared" ref="D262" si="38">AVERAGE(D232:D261)</f>
        <v>17.5</v>
      </c>
      <c r="E262" s="13">
        <f t="shared" ref="E262" si="39">AVERAGE(E232:E261)</f>
        <v>87.940000000000012</v>
      </c>
      <c r="F262" s="13">
        <f t="shared" ref="F262" si="40">AVERAGE(F232:F261)</f>
        <v>49.856666666666662</v>
      </c>
      <c r="G262" s="13">
        <f t="shared" ref="G262" si="41">AVERAGE(G232:G261)</f>
        <v>69.3</v>
      </c>
      <c r="H262" s="13">
        <f t="shared" ref="H262" si="42">AVERAGE(H232:H261)</f>
        <v>20.149999999999999</v>
      </c>
    </row>
    <row r="263" spans="1:8" x14ac:dyDescent="0.25">
      <c r="A263" s="12"/>
      <c r="B263" s="13"/>
      <c r="C263" s="13"/>
      <c r="D263" s="13"/>
      <c r="E263" s="13"/>
      <c r="F263" s="13"/>
      <c r="G263" s="13"/>
      <c r="H263" s="13"/>
    </row>
    <row r="264" spans="1:8" x14ac:dyDescent="0.25">
      <c r="A264" s="10" t="s">
        <v>0</v>
      </c>
      <c r="B264" s="10" t="s">
        <v>27</v>
      </c>
      <c r="C264" s="10" t="s">
        <v>28</v>
      </c>
      <c r="D264" s="10" t="s">
        <v>29</v>
      </c>
      <c r="E264" s="10" t="s">
        <v>30</v>
      </c>
      <c r="F264" s="10" t="s">
        <v>31</v>
      </c>
      <c r="G264" s="10" t="s">
        <v>32</v>
      </c>
      <c r="H264" s="10" t="s">
        <v>33</v>
      </c>
    </row>
    <row r="265" spans="1:8" x14ac:dyDescent="0.25">
      <c r="A265" s="1">
        <v>42490</v>
      </c>
      <c r="B265">
        <v>22.1</v>
      </c>
      <c r="C265">
        <v>15.5</v>
      </c>
      <c r="D265">
        <v>18</v>
      </c>
      <c r="E265">
        <v>89.4</v>
      </c>
      <c r="F265">
        <v>59.6</v>
      </c>
      <c r="G265">
        <v>76.3</v>
      </c>
      <c r="H265">
        <v>16.899999999999999</v>
      </c>
    </row>
    <row r="266" spans="1:8" x14ac:dyDescent="0.25">
      <c r="A266" s="1">
        <v>42489</v>
      </c>
      <c r="B266">
        <v>24.6</v>
      </c>
      <c r="C266">
        <v>16.5</v>
      </c>
      <c r="D266">
        <v>19.5</v>
      </c>
      <c r="E266">
        <v>80.400000000000006</v>
      </c>
      <c r="F266">
        <v>44.4</v>
      </c>
      <c r="G266">
        <v>65.900000000000006</v>
      </c>
      <c r="H266">
        <v>20.9</v>
      </c>
    </row>
    <row r="267" spans="1:8" x14ac:dyDescent="0.25">
      <c r="A267" s="1">
        <v>42488</v>
      </c>
      <c r="B267">
        <v>21.8</v>
      </c>
      <c r="C267">
        <v>16.600000000000001</v>
      </c>
      <c r="D267">
        <v>18.899999999999999</v>
      </c>
      <c r="E267">
        <v>88.1</v>
      </c>
      <c r="F267">
        <v>65.599999999999994</v>
      </c>
      <c r="G267">
        <v>78.5</v>
      </c>
      <c r="H267">
        <v>21</v>
      </c>
    </row>
    <row r="268" spans="1:8" x14ac:dyDescent="0.25">
      <c r="A268" s="1">
        <v>42487</v>
      </c>
      <c r="B268">
        <v>21.6</v>
      </c>
      <c r="C268">
        <v>12.8</v>
      </c>
      <c r="D268">
        <v>17.7</v>
      </c>
      <c r="E268">
        <v>90.3</v>
      </c>
      <c r="F268">
        <v>69.2</v>
      </c>
      <c r="G268">
        <v>82.3</v>
      </c>
      <c r="H268">
        <v>22.5</v>
      </c>
    </row>
    <row r="269" spans="1:8" x14ac:dyDescent="0.25">
      <c r="A269" s="1">
        <v>42486</v>
      </c>
      <c r="B269">
        <v>21.4</v>
      </c>
      <c r="C269">
        <v>14.1</v>
      </c>
      <c r="D269">
        <v>18</v>
      </c>
      <c r="E269">
        <v>89.6</v>
      </c>
      <c r="F269">
        <v>39.5</v>
      </c>
      <c r="G269">
        <v>66.099999999999994</v>
      </c>
      <c r="H269">
        <v>26.9</v>
      </c>
    </row>
    <row r="270" spans="1:8" x14ac:dyDescent="0.25">
      <c r="A270" s="1">
        <v>42485</v>
      </c>
      <c r="B270">
        <v>24.3</v>
      </c>
      <c r="C270">
        <v>14.7</v>
      </c>
      <c r="D270">
        <v>19.2</v>
      </c>
      <c r="E270">
        <v>74</v>
      </c>
      <c r="F270">
        <v>37</v>
      </c>
      <c r="G270">
        <v>56.3</v>
      </c>
      <c r="H270">
        <v>25.2</v>
      </c>
    </row>
    <row r="271" spans="1:8" x14ac:dyDescent="0.25">
      <c r="A271" s="1">
        <v>42484</v>
      </c>
      <c r="B271">
        <v>22.3</v>
      </c>
      <c r="C271">
        <v>14.3</v>
      </c>
      <c r="D271">
        <v>18.2</v>
      </c>
      <c r="E271">
        <v>92</v>
      </c>
      <c r="F271">
        <v>52.2</v>
      </c>
      <c r="G271">
        <v>73.5</v>
      </c>
      <c r="H271">
        <v>24.9</v>
      </c>
    </row>
    <row r="272" spans="1:8" x14ac:dyDescent="0.25">
      <c r="A272" s="1">
        <v>42483</v>
      </c>
      <c r="B272">
        <v>21.1</v>
      </c>
      <c r="C272">
        <v>13</v>
      </c>
      <c r="D272">
        <v>17.3</v>
      </c>
      <c r="E272">
        <v>91.9</v>
      </c>
      <c r="F272">
        <v>61.9</v>
      </c>
      <c r="G272">
        <v>78.7</v>
      </c>
      <c r="H272">
        <v>25.1</v>
      </c>
    </row>
    <row r="273" spans="1:8" x14ac:dyDescent="0.25">
      <c r="A273" s="1">
        <v>42482</v>
      </c>
      <c r="B273">
        <v>22.3</v>
      </c>
      <c r="C273">
        <v>14.9</v>
      </c>
      <c r="D273">
        <v>17.600000000000001</v>
      </c>
      <c r="E273">
        <v>89.1</v>
      </c>
      <c r="F273">
        <v>47.9</v>
      </c>
      <c r="G273">
        <v>77.3</v>
      </c>
      <c r="H273">
        <v>19.3</v>
      </c>
    </row>
    <row r="274" spans="1:8" x14ac:dyDescent="0.25">
      <c r="A274" s="1">
        <v>42481</v>
      </c>
      <c r="B274">
        <v>20.8</v>
      </c>
      <c r="C274">
        <v>10.4</v>
      </c>
      <c r="D274">
        <v>16.399999999999999</v>
      </c>
      <c r="E274">
        <v>88.7</v>
      </c>
      <c r="F274">
        <v>44.2</v>
      </c>
      <c r="G274">
        <v>68.400000000000006</v>
      </c>
      <c r="H274">
        <v>26.6</v>
      </c>
    </row>
    <row r="275" spans="1:8" x14ac:dyDescent="0.25">
      <c r="A275" s="1">
        <v>42480</v>
      </c>
      <c r="B275">
        <v>19.8</v>
      </c>
      <c r="C275">
        <v>14.6</v>
      </c>
      <c r="D275">
        <v>16.3</v>
      </c>
      <c r="E275">
        <v>92.7</v>
      </c>
      <c r="F275">
        <v>54.4</v>
      </c>
      <c r="G275">
        <v>77</v>
      </c>
      <c r="H275">
        <v>12.1</v>
      </c>
    </row>
    <row r="276" spans="1:8" x14ac:dyDescent="0.25">
      <c r="A276" s="1">
        <v>42479</v>
      </c>
      <c r="B276">
        <v>23.9</v>
      </c>
      <c r="C276">
        <v>16.100000000000001</v>
      </c>
      <c r="D276">
        <v>20.399999999999999</v>
      </c>
      <c r="E276">
        <v>64.5</v>
      </c>
      <c r="F276">
        <v>33</v>
      </c>
      <c r="G276">
        <v>45.3</v>
      </c>
      <c r="H276">
        <v>23.4</v>
      </c>
    </row>
    <row r="277" spans="1:8" x14ac:dyDescent="0.25">
      <c r="A277" s="1">
        <v>42478</v>
      </c>
      <c r="B277">
        <v>25.6</v>
      </c>
      <c r="C277">
        <v>15.5</v>
      </c>
      <c r="D277">
        <v>20.5</v>
      </c>
      <c r="E277">
        <v>100</v>
      </c>
      <c r="F277">
        <v>36.6</v>
      </c>
      <c r="G277">
        <v>61</v>
      </c>
      <c r="H277">
        <v>16.600000000000001</v>
      </c>
    </row>
    <row r="278" spans="1:8" x14ac:dyDescent="0.25">
      <c r="A278" s="1">
        <v>42477</v>
      </c>
      <c r="B278">
        <v>23.4</v>
      </c>
      <c r="C278">
        <v>16</v>
      </c>
      <c r="D278">
        <v>18.5</v>
      </c>
      <c r="E278">
        <v>90.6</v>
      </c>
      <c r="F278">
        <v>51.1</v>
      </c>
      <c r="G278">
        <v>74.8</v>
      </c>
      <c r="H278">
        <v>20.3</v>
      </c>
    </row>
    <row r="279" spans="1:8" x14ac:dyDescent="0.25">
      <c r="A279" s="1">
        <v>42476</v>
      </c>
      <c r="B279">
        <v>23.5</v>
      </c>
      <c r="C279">
        <v>10.7</v>
      </c>
      <c r="D279">
        <v>18</v>
      </c>
      <c r="E279">
        <v>87.8</v>
      </c>
      <c r="F279">
        <v>49</v>
      </c>
      <c r="G279">
        <v>68.3</v>
      </c>
      <c r="H279">
        <v>24.8</v>
      </c>
    </row>
    <row r="280" spans="1:8" x14ac:dyDescent="0.25">
      <c r="A280" s="1">
        <v>42475</v>
      </c>
      <c r="B280">
        <v>22.5</v>
      </c>
      <c r="C280">
        <v>12</v>
      </c>
      <c r="D280">
        <v>17.2</v>
      </c>
      <c r="E280">
        <v>92.4</v>
      </c>
      <c r="F280">
        <v>35.4</v>
      </c>
      <c r="G280">
        <v>71.599999999999994</v>
      </c>
      <c r="H280">
        <v>24.1</v>
      </c>
    </row>
    <row r="281" spans="1:8" x14ac:dyDescent="0.25">
      <c r="A281" s="1">
        <v>42474</v>
      </c>
      <c r="B281">
        <v>20.399999999999999</v>
      </c>
      <c r="C281">
        <v>11</v>
      </c>
      <c r="D281">
        <v>16.3</v>
      </c>
      <c r="E281">
        <v>90.8</v>
      </c>
      <c r="F281">
        <v>43.6</v>
      </c>
      <c r="G281">
        <v>78</v>
      </c>
      <c r="H281">
        <v>24.7</v>
      </c>
    </row>
    <row r="282" spans="1:8" x14ac:dyDescent="0.25">
      <c r="A282" s="1">
        <v>42473</v>
      </c>
      <c r="B282">
        <v>21.5</v>
      </c>
      <c r="C282">
        <v>14.1</v>
      </c>
      <c r="D282">
        <v>17.600000000000001</v>
      </c>
      <c r="E282">
        <v>86.4</v>
      </c>
      <c r="F282">
        <v>47.7</v>
      </c>
      <c r="G282">
        <v>69.2</v>
      </c>
      <c r="H282">
        <v>25.1</v>
      </c>
    </row>
    <row r="283" spans="1:8" x14ac:dyDescent="0.25">
      <c r="A283" s="1">
        <v>42472</v>
      </c>
      <c r="B283">
        <v>21.5</v>
      </c>
      <c r="C283">
        <v>11.2</v>
      </c>
      <c r="D283">
        <v>17.399999999999999</v>
      </c>
      <c r="E283">
        <v>86</v>
      </c>
      <c r="F283">
        <v>45.1</v>
      </c>
      <c r="G283">
        <v>63.3</v>
      </c>
      <c r="H283">
        <v>25.1</v>
      </c>
    </row>
    <row r="284" spans="1:8" x14ac:dyDescent="0.25">
      <c r="A284" s="1">
        <v>42471</v>
      </c>
      <c r="B284">
        <v>21.3</v>
      </c>
      <c r="C284">
        <v>13.9</v>
      </c>
      <c r="D284">
        <v>17.3</v>
      </c>
      <c r="E284">
        <v>86.7</v>
      </c>
      <c r="F284">
        <v>41.7</v>
      </c>
      <c r="G284">
        <v>66.2</v>
      </c>
      <c r="H284">
        <v>25</v>
      </c>
    </row>
    <row r="285" spans="1:8" x14ac:dyDescent="0.25">
      <c r="A285" s="1">
        <v>42470</v>
      </c>
      <c r="B285">
        <v>20.2</v>
      </c>
      <c r="C285">
        <v>10.8</v>
      </c>
      <c r="D285">
        <v>16</v>
      </c>
      <c r="E285">
        <v>91.1</v>
      </c>
      <c r="F285">
        <v>49.6</v>
      </c>
      <c r="G285">
        <v>70.900000000000006</v>
      </c>
      <c r="H285">
        <v>23.6</v>
      </c>
    </row>
    <row r="286" spans="1:8" x14ac:dyDescent="0.25">
      <c r="A286" s="1">
        <v>42469</v>
      </c>
      <c r="B286">
        <v>18.600000000000001</v>
      </c>
      <c r="C286">
        <v>10.1</v>
      </c>
      <c r="D286">
        <v>14.6</v>
      </c>
      <c r="E286">
        <v>89.6</v>
      </c>
      <c r="F286">
        <v>43.3</v>
      </c>
      <c r="G286">
        <v>73.400000000000006</v>
      </c>
      <c r="H286">
        <v>24.4</v>
      </c>
    </row>
    <row r="287" spans="1:8" x14ac:dyDescent="0.25">
      <c r="A287" s="1">
        <v>42468</v>
      </c>
      <c r="B287">
        <v>21.6</v>
      </c>
      <c r="C287">
        <v>12</v>
      </c>
      <c r="D287">
        <v>15.1</v>
      </c>
      <c r="E287">
        <v>97.2</v>
      </c>
      <c r="F287">
        <v>48.1</v>
      </c>
      <c r="G287">
        <v>75.099999999999994</v>
      </c>
      <c r="H287">
        <v>17</v>
      </c>
    </row>
    <row r="288" spans="1:8" x14ac:dyDescent="0.25">
      <c r="A288" s="1">
        <v>42467</v>
      </c>
      <c r="B288">
        <v>20.399999999999999</v>
      </c>
      <c r="C288">
        <v>13.5</v>
      </c>
      <c r="D288">
        <v>16.100000000000001</v>
      </c>
      <c r="E288">
        <v>95.7</v>
      </c>
      <c r="F288">
        <v>49.1</v>
      </c>
      <c r="G288">
        <v>78</v>
      </c>
      <c r="H288">
        <v>21.3</v>
      </c>
    </row>
    <row r="289" spans="1:8" x14ac:dyDescent="0.25">
      <c r="A289" s="1">
        <v>42466</v>
      </c>
      <c r="B289">
        <v>20.100000000000001</v>
      </c>
      <c r="C289">
        <v>11.4</v>
      </c>
      <c r="D289">
        <v>16.2</v>
      </c>
      <c r="E289">
        <v>87.4</v>
      </c>
      <c r="F289">
        <v>42.2</v>
      </c>
      <c r="G289">
        <v>67.5</v>
      </c>
      <c r="H289">
        <v>9</v>
      </c>
    </row>
    <row r="290" spans="1:8" x14ac:dyDescent="0.25">
      <c r="A290" s="1">
        <v>42465</v>
      </c>
      <c r="B290">
        <v>19.399999999999999</v>
      </c>
      <c r="C290">
        <v>11.8</v>
      </c>
      <c r="D290">
        <v>16.3</v>
      </c>
      <c r="E290">
        <v>96.6</v>
      </c>
      <c r="F290">
        <v>36.799999999999997</v>
      </c>
      <c r="G290">
        <v>56.3</v>
      </c>
      <c r="H290">
        <v>11</v>
      </c>
    </row>
    <row r="291" spans="1:8" x14ac:dyDescent="0.25">
      <c r="A291" s="1">
        <v>42464</v>
      </c>
      <c r="B291">
        <v>18.600000000000001</v>
      </c>
      <c r="C291">
        <v>12.5</v>
      </c>
      <c r="D291">
        <v>15.5</v>
      </c>
      <c r="E291">
        <v>100</v>
      </c>
      <c r="F291">
        <v>59.3</v>
      </c>
      <c r="G291">
        <v>79.400000000000006</v>
      </c>
      <c r="H291">
        <v>9.1</v>
      </c>
    </row>
    <row r="292" spans="1:8" x14ac:dyDescent="0.25">
      <c r="A292" s="1">
        <v>42463</v>
      </c>
      <c r="B292">
        <v>19.2</v>
      </c>
      <c r="C292">
        <v>11</v>
      </c>
      <c r="D292">
        <v>15.1</v>
      </c>
      <c r="E292">
        <v>87.1</v>
      </c>
      <c r="F292">
        <v>56.6</v>
      </c>
      <c r="G292">
        <v>71.599999999999994</v>
      </c>
      <c r="H292">
        <v>20.6</v>
      </c>
    </row>
    <row r="293" spans="1:8" x14ac:dyDescent="0.25">
      <c r="A293" s="1">
        <v>42462</v>
      </c>
      <c r="B293">
        <v>18.7</v>
      </c>
      <c r="C293">
        <v>10.3</v>
      </c>
      <c r="D293">
        <v>14.5</v>
      </c>
      <c r="E293">
        <v>76.5</v>
      </c>
      <c r="F293">
        <v>39.6</v>
      </c>
      <c r="G293">
        <v>60.5</v>
      </c>
      <c r="H293">
        <v>23.6</v>
      </c>
    </row>
    <row r="294" spans="1:8" x14ac:dyDescent="0.25">
      <c r="A294" s="1">
        <v>42461</v>
      </c>
      <c r="B294">
        <v>20</v>
      </c>
      <c r="C294">
        <v>11.4</v>
      </c>
      <c r="D294">
        <v>15.9</v>
      </c>
      <c r="E294">
        <v>71.900000000000006</v>
      </c>
      <c r="F294">
        <v>21.1</v>
      </c>
      <c r="G294">
        <v>45.5</v>
      </c>
      <c r="H294">
        <v>24</v>
      </c>
    </row>
    <row r="295" spans="1:8" x14ac:dyDescent="0.25">
      <c r="A295" s="12">
        <v>2016</v>
      </c>
      <c r="B295" s="13">
        <f>AVERAGE(B265:B294)</f>
        <v>21.416666666666675</v>
      </c>
      <c r="C295" s="13">
        <f t="shared" ref="C295" si="43">AVERAGE(C265:C294)</f>
        <v>13.09</v>
      </c>
      <c r="D295" s="13">
        <f t="shared" ref="D295" si="44">AVERAGE(D265:D294)</f>
        <v>17.186666666666671</v>
      </c>
      <c r="E295" s="13">
        <f t="shared" ref="E295" si="45">AVERAGE(E265:E294)</f>
        <v>88.15</v>
      </c>
      <c r="F295" s="13">
        <f t="shared" ref="F295" si="46">AVERAGE(F265:F294)</f>
        <v>46.826666666666661</v>
      </c>
      <c r="G295" s="13">
        <f t="shared" ref="G295" si="47">AVERAGE(G265:G294)</f>
        <v>69.206666666666663</v>
      </c>
      <c r="H295" s="13">
        <f t="shared" ref="H295" si="48">AVERAGE(H265:H294)</f>
        <v>21.136666666666667</v>
      </c>
    </row>
    <row r="296" spans="1:8" x14ac:dyDescent="0.25">
      <c r="A296" s="12"/>
      <c r="B296" s="13"/>
      <c r="C296" s="13"/>
      <c r="D296" s="13"/>
      <c r="E296" s="13"/>
      <c r="F296" s="13"/>
      <c r="G296" s="13"/>
      <c r="H296" s="13"/>
    </row>
    <row r="297" spans="1:8" x14ac:dyDescent="0.25">
      <c r="A297" s="10" t="s">
        <v>0</v>
      </c>
      <c r="B297" s="10" t="s">
        <v>27</v>
      </c>
      <c r="C297" s="10" t="s">
        <v>28</v>
      </c>
      <c r="D297" s="10" t="s">
        <v>29</v>
      </c>
      <c r="E297" s="10" t="s">
        <v>30</v>
      </c>
      <c r="F297" s="10" t="s">
        <v>31</v>
      </c>
      <c r="G297" s="10" t="s">
        <v>32</v>
      </c>
      <c r="H297" s="10" t="s">
        <v>33</v>
      </c>
    </row>
    <row r="298" spans="1:8" x14ac:dyDescent="0.25">
      <c r="A298" s="1">
        <v>42855</v>
      </c>
      <c r="B298">
        <v>20.3</v>
      </c>
      <c r="C298">
        <v>13.9</v>
      </c>
      <c r="D298">
        <v>16.8</v>
      </c>
      <c r="E298">
        <v>97.6</v>
      </c>
      <c r="F298">
        <v>52.1</v>
      </c>
      <c r="G298">
        <v>79.599999999999994</v>
      </c>
      <c r="H298">
        <v>24</v>
      </c>
    </row>
    <row r="299" spans="1:8" x14ac:dyDescent="0.25">
      <c r="A299" s="1">
        <v>42854</v>
      </c>
      <c r="B299">
        <v>18.399999999999999</v>
      </c>
      <c r="C299">
        <v>11.9</v>
      </c>
      <c r="D299">
        <v>14.8</v>
      </c>
      <c r="E299">
        <v>87.5</v>
      </c>
      <c r="F299">
        <v>64.2</v>
      </c>
      <c r="G299">
        <v>76.8</v>
      </c>
      <c r="H299">
        <v>10.6</v>
      </c>
    </row>
    <row r="300" spans="1:8" x14ac:dyDescent="0.25">
      <c r="A300" s="1">
        <v>42853</v>
      </c>
      <c r="B300">
        <v>15.4</v>
      </c>
      <c r="C300">
        <v>11.9</v>
      </c>
      <c r="D300">
        <v>13.3</v>
      </c>
      <c r="E300">
        <v>87.9</v>
      </c>
      <c r="F300">
        <v>62.4</v>
      </c>
      <c r="G300">
        <v>77.2</v>
      </c>
      <c r="H300">
        <v>3.7</v>
      </c>
    </row>
    <row r="301" spans="1:8" x14ac:dyDescent="0.25">
      <c r="A301" s="1">
        <v>42852</v>
      </c>
      <c r="B301">
        <v>21.3</v>
      </c>
      <c r="C301">
        <v>14.3</v>
      </c>
      <c r="D301">
        <v>16.899999999999999</v>
      </c>
      <c r="E301">
        <v>94.2</v>
      </c>
      <c r="F301">
        <v>63.9</v>
      </c>
      <c r="G301">
        <v>80.599999999999994</v>
      </c>
      <c r="H301">
        <v>17.899999999999999</v>
      </c>
    </row>
    <row r="302" spans="1:8" x14ac:dyDescent="0.25">
      <c r="A302" s="1">
        <v>42851</v>
      </c>
      <c r="B302">
        <v>22.6</v>
      </c>
      <c r="C302">
        <v>13.9</v>
      </c>
      <c r="D302">
        <v>18.100000000000001</v>
      </c>
      <c r="E302">
        <v>95.4</v>
      </c>
      <c r="F302">
        <v>54.1</v>
      </c>
      <c r="G302">
        <v>76.599999999999994</v>
      </c>
      <c r="H302">
        <v>19.100000000000001</v>
      </c>
    </row>
    <row r="303" spans="1:8" x14ac:dyDescent="0.25">
      <c r="A303" s="1">
        <v>42850</v>
      </c>
      <c r="B303">
        <v>21.4</v>
      </c>
      <c r="C303">
        <v>13.7</v>
      </c>
      <c r="D303">
        <v>17.600000000000001</v>
      </c>
      <c r="E303">
        <v>97.5</v>
      </c>
      <c r="F303">
        <v>38.799999999999997</v>
      </c>
      <c r="G303">
        <v>78.8</v>
      </c>
      <c r="H303">
        <v>23.9</v>
      </c>
    </row>
    <row r="304" spans="1:8" x14ac:dyDescent="0.25">
      <c r="A304" s="1">
        <v>42849</v>
      </c>
      <c r="B304">
        <v>19.899999999999999</v>
      </c>
      <c r="C304">
        <v>10.7</v>
      </c>
      <c r="D304">
        <v>16</v>
      </c>
      <c r="E304">
        <v>92.4</v>
      </c>
      <c r="F304">
        <v>55.8</v>
      </c>
      <c r="G304">
        <v>71.400000000000006</v>
      </c>
      <c r="H304">
        <v>20.3</v>
      </c>
    </row>
    <row r="305" spans="1:8" x14ac:dyDescent="0.25">
      <c r="A305" s="1">
        <v>42848</v>
      </c>
      <c r="B305">
        <v>23.5</v>
      </c>
      <c r="C305">
        <v>12.7</v>
      </c>
      <c r="D305">
        <v>17.8</v>
      </c>
      <c r="E305">
        <v>72</v>
      </c>
      <c r="F305">
        <v>27.6</v>
      </c>
      <c r="G305">
        <v>51.4</v>
      </c>
      <c r="H305">
        <v>23.3</v>
      </c>
    </row>
    <row r="306" spans="1:8" x14ac:dyDescent="0.25">
      <c r="A306" s="1">
        <v>42847</v>
      </c>
      <c r="B306">
        <v>22.8</v>
      </c>
      <c r="C306">
        <v>14.5</v>
      </c>
      <c r="D306">
        <v>17.399999999999999</v>
      </c>
      <c r="E306">
        <v>67.400000000000006</v>
      </c>
      <c r="F306">
        <v>35.700000000000003</v>
      </c>
      <c r="G306">
        <v>48.3</v>
      </c>
      <c r="H306">
        <v>14</v>
      </c>
    </row>
    <row r="307" spans="1:8" x14ac:dyDescent="0.25">
      <c r="A307" s="1">
        <v>42846</v>
      </c>
      <c r="B307">
        <v>20.399999999999999</v>
      </c>
      <c r="C307">
        <v>14.1</v>
      </c>
      <c r="D307">
        <v>16.5</v>
      </c>
      <c r="E307">
        <v>49.9</v>
      </c>
      <c r="F307">
        <v>33.1</v>
      </c>
      <c r="G307">
        <v>42.7</v>
      </c>
      <c r="H307">
        <v>24.2</v>
      </c>
    </row>
    <row r="308" spans="1:8" x14ac:dyDescent="0.25">
      <c r="A308" s="1">
        <v>42845</v>
      </c>
      <c r="B308">
        <v>20.399999999999999</v>
      </c>
      <c r="C308">
        <v>14.6</v>
      </c>
      <c r="D308">
        <v>16.899999999999999</v>
      </c>
      <c r="E308">
        <v>55.9</v>
      </c>
      <c r="F308">
        <v>30.1</v>
      </c>
      <c r="G308">
        <v>43</v>
      </c>
      <c r="H308">
        <v>23.8</v>
      </c>
    </row>
    <row r="309" spans="1:8" x14ac:dyDescent="0.25">
      <c r="A309" s="1">
        <v>42844</v>
      </c>
      <c r="B309">
        <v>23</v>
      </c>
      <c r="C309">
        <v>16</v>
      </c>
      <c r="D309">
        <v>19.600000000000001</v>
      </c>
      <c r="E309">
        <v>60.5</v>
      </c>
      <c r="F309">
        <v>32.5</v>
      </c>
      <c r="G309">
        <v>45.3</v>
      </c>
      <c r="H309">
        <v>21.3</v>
      </c>
    </row>
    <row r="310" spans="1:8" x14ac:dyDescent="0.25">
      <c r="A310" s="1">
        <v>42843</v>
      </c>
      <c r="B310">
        <v>26.3</v>
      </c>
      <c r="C310">
        <v>12.5</v>
      </c>
      <c r="D310">
        <v>19.7</v>
      </c>
      <c r="E310">
        <v>95.8</v>
      </c>
      <c r="F310">
        <v>23.1</v>
      </c>
      <c r="G310">
        <v>55.8</v>
      </c>
      <c r="H310">
        <v>23.5</v>
      </c>
    </row>
    <row r="311" spans="1:8" x14ac:dyDescent="0.25">
      <c r="A311" s="1">
        <v>42842</v>
      </c>
      <c r="B311">
        <v>21.4</v>
      </c>
      <c r="C311">
        <v>12.8</v>
      </c>
      <c r="D311">
        <v>16.7</v>
      </c>
      <c r="E311">
        <v>94.5</v>
      </c>
      <c r="F311">
        <v>65.5</v>
      </c>
      <c r="G311">
        <v>80.900000000000006</v>
      </c>
      <c r="H311">
        <v>22.2</v>
      </c>
    </row>
    <row r="312" spans="1:8" x14ac:dyDescent="0.25">
      <c r="A312" s="1">
        <v>42841</v>
      </c>
      <c r="B312">
        <v>25.7</v>
      </c>
      <c r="C312">
        <v>14.1</v>
      </c>
      <c r="D312">
        <v>19.100000000000001</v>
      </c>
      <c r="E312">
        <v>99.8</v>
      </c>
      <c r="F312">
        <v>41.2</v>
      </c>
      <c r="G312">
        <v>71.099999999999994</v>
      </c>
      <c r="H312">
        <v>21.1</v>
      </c>
    </row>
    <row r="313" spans="1:8" x14ac:dyDescent="0.25">
      <c r="A313" s="1">
        <v>42840</v>
      </c>
      <c r="B313">
        <v>20.2</v>
      </c>
      <c r="C313">
        <v>13.9</v>
      </c>
      <c r="D313">
        <v>16.7</v>
      </c>
      <c r="E313">
        <v>100</v>
      </c>
      <c r="F313">
        <v>79</v>
      </c>
      <c r="G313">
        <v>93.9</v>
      </c>
      <c r="H313">
        <v>20</v>
      </c>
    </row>
    <row r="314" spans="1:8" x14ac:dyDescent="0.25">
      <c r="A314" s="1">
        <v>42839</v>
      </c>
      <c r="B314">
        <v>22.8</v>
      </c>
      <c r="C314">
        <v>11.6</v>
      </c>
      <c r="D314">
        <v>16.8</v>
      </c>
      <c r="E314">
        <v>100</v>
      </c>
      <c r="F314">
        <v>60.1</v>
      </c>
      <c r="G314">
        <v>88.6</v>
      </c>
      <c r="H314">
        <v>22.5</v>
      </c>
    </row>
    <row r="315" spans="1:8" x14ac:dyDescent="0.25">
      <c r="A315" s="1">
        <v>42838</v>
      </c>
      <c r="B315">
        <v>21.2</v>
      </c>
      <c r="C315">
        <v>10</v>
      </c>
      <c r="D315">
        <v>16.2</v>
      </c>
      <c r="E315">
        <v>94.5</v>
      </c>
      <c r="F315">
        <v>57.4</v>
      </c>
      <c r="G315">
        <v>77.5</v>
      </c>
      <c r="H315">
        <v>23.6</v>
      </c>
    </row>
    <row r="316" spans="1:8" x14ac:dyDescent="0.25">
      <c r="A316" s="1">
        <v>42837</v>
      </c>
      <c r="B316">
        <v>19.899999999999999</v>
      </c>
      <c r="C316">
        <v>9.1999999999999993</v>
      </c>
      <c r="D316">
        <v>15.2</v>
      </c>
      <c r="E316">
        <v>98.5</v>
      </c>
      <c r="F316">
        <v>58.6</v>
      </c>
      <c r="G316">
        <v>80.099999999999994</v>
      </c>
      <c r="H316">
        <v>24.1</v>
      </c>
    </row>
    <row r="317" spans="1:8" x14ac:dyDescent="0.25">
      <c r="A317" s="1">
        <v>42836</v>
      </c>
      <c r="B317">
        <v>19.600000000000001</v>
      </c>
      <c r="C317">
        <v>10.8</v>
      </c>
      <c r="D317">
        <v>15.2</v>
      </c>
      <c r="E317">
        <v>95.7</v>
      </c>
      <c r="F317">
        <v>54.5</v>
      </c>
      <c r="G317">
        <v>74.099999999999994</v>
      </c>
      <c r="H317">
        <v>24.1</v>
      </c>
    </row>
    <row r="318" spans="1:8" x14ac:dyDescent="0.25">
      <c r="A318" s="1">
        <v>42835</v>
      </c>
      <c r="B318">
        <v>23.5</v>
      </c>
      <c r="C318">
        <v>12.1</v>
      </c>
      <c r="D318">
        <v>17.5</v>
      </c>
      <c r="E318">
        <v>87.5</v>
      </c>
      <c r="F318">
        <v>35.5</v>
      </c>
      <c r="G318">
        <v>53.8</v>
      </c>
      <c r="H318">
        <v>24.7</v>
      </c>
    </row>
    <row r="319" spans="1:8" x14ac:dyDescent="0.25">
      <c r="A319" s="1">
        <v>42834</v>
      </c>
      <c r="B319">
        <v>22.8</v>
      </c>
      <c r="C319">
        <v>11.6</v>
      </c>
      <c r="D319">
        <v>17</v>
      </c>
      <c r="E319">
        <v>74.599999999999994</v>
      </c>
      <c r="F319">
        <v>42.4</v>
      </c>
      <c r="G319">
        <v>56</v>
      </c>
      <c r="H319">
        <v>23.2</v>
      </c>
    </row>
    <row r="320" spans="1:8" x14ac:dyDescent="0.25">
      <c r="A320" s="1">
        <v>42833</v>
      </c>
      <c r="B320">
        <v>22.3</v>
      </c>
      <c r="C320">
        <v>11.4</v>
      </c>
      <c r="D320">
        <v>16.399999999999999</v>
      </c>
      <c r="E320">
        <v>79.5</v>
      </c>
      <c r="F320">
        <v>38.6</v>
      </c>
      <c r="G320">
        <v>58.2</v>
      </c>
      <c r="H320">
        <v>23.9</v>
      </c>
    </row>
    <row r="321" spans="1:8" x14ac:dyDescent="0.25">
      <c r="A321" s="1">
        <v>42832</v>
      </c>
      <c r="B321">
        <v>20.2</v>
      </c>
      <c r="C321">
        <v>10.4</v>
      </c>
      <c r="D321">
        <v>15.7</v>
      </c>
      <c r="E321">
        <v>78.5</v>
      </c>
      <c r="F321">
        <v>32.4</v>
      </c>
      <c r="G321">
        <v>53.7</v>
      </c>
      <c r="H321">
        <v>23.7</v>
      </c>
    </row>
    <row r="322" spans="1:8" x14ac:dyDescent="0.25">
      <c r="A322" s="1">
        <v>42831</v>
      </c>
      <c r="B322">
        <v>21.2</v>
      </c>
      <c r="C322">
        <v>10.4</v>
      </c>
      <c r="D322">
        <v>16.100000000000001</v>
      </c>
      <c r="E322">
        <v>79.400000000000006</v>
      </c>
      <c r="F322">
        <v>36.6</v>
      </c>
      <c r="G322">
        <v>56.5</v>
      </c>
      <c r="H322">
        <v>23.6</v>
      </c>
    </row>
    <row r="323" spans="1:8" x14ac:dyDescent="0.25">
      <c r="A323" s="1">
        <v>42830</v>
      </c>
      <c r="B323">
        <v>21.9</v>
      </c>
      <c r="C323">
        <v>10</v>
      </c>
      <c r="D323">
        <v>16.3</v>
      </c>
      <c r="E323">
        <v>70.099999999999994</v>
      </c>
      <c r="F323">
        <v>26.9</v>
      </c>
      <c r="G323">
        <v>50.5</v>
      </c>
      <c r="H323">
        <v>23.5</v>
      </c>
    </row>
    <row r="324" spans="1:8" x14ac:dyDescent="0.25">
      <c r="A324" s="1">
        <v>42829</v>
      </c>
      <c r="B324">
        <v>22.9</v>
      </c>
      <c r="C324">
        <v>10.5</v>
      </c>
      <c r="D324">
        <v>16.3</v>
      </c>
      <c r="E324">
        <v>69.900000000000006</v>
      </c>
      <c r="F324">
        <v>33</v>
      </c>
      <c r="G324">
        <v>49.3</v>
      </c>
      <c r="H324">
        <v>23.8</v>
      </c>
    </row>
    <row r="325" spans="1:8" x14ac:dyDescent="0.25">
      <c r="A325" s="1">
        <v>42828</v>
      </c>
      <c r="B325">
        <v>21.8</v>
      </c>
      <c r="C325">
        <v>10.9</v>
      </c>
      <c r="D325">
        <v>16</v>
      </c>
      <c r="E325">
        <v>74.3</v>
      </c>
      <c r="F325">
        <v>31.4</v>
      </c>
      <c r="G325">
        <v>55.7</v>
      </c>
      <c r="H325">
        <v>22.1</v>
      </c>
    </row>
    <row r="326" spans="1:8" x14ac:dyDescent="0.25">
      <c r="A326" s="1">
        <v>42827</v>
      </c>
      <c r="B326">
        <v>21.3</v>
      </c>
      <c r="C326">
        <v>9.4</v>
      </c>
      <c r="D326">
        <v>16.2</v>
      </c>
      <c r="E326">
        <v>71.8</v>
      </c>
      <c r="F326">
        <v>26.5</v>
      </c>
      <c r="G326">
        <v>44.5</v>
      </c>
      <c r="H326">
        <v>23.4</v>
      </c>
    </row>
    <row r="327" spans="1:8" x14ac:dyDescent="0.25">
      <c r="A327" s="1">
        <v>42826</v>
      </c>
      <c r="B327">
        <v>22</v>
      </c>
      <c r="C327">
        <v>10.6</v>
      </c>
      <c r="D327">
        <v>16.7</v>
      </c>
      <c r="E327">
        <v>100</v>
      </c>
      <c r="F327">
        <v>26.7</v>
      </c>
      <c r="G327">
        <v>67</v>
      </c>
      <c r="H327">
        <v>22.9</v>
      </c>
    </row>
    <row r="328" spans="1:8" x14ac:dyDescent="0.25">
      <c r="A328" s="12">
        <v>2017</v>
      </c>
      <c r="B328" s="13">
        <f>AVERAGE(B298:B327)</f>
        <v>21.546666666666667</v>
      </c>
      <c r="C328" s="13">
        <f t="shared" ref="C328" si="49">AVERAGE(C298:C327)</f>
        <v>12.146666666666667</v>
      </c>
      <c r="D328" s="13">
        <f t="shared" ref="D328" si="50">AVERAGE(D298:D327)</f>
        <v>16.716666666666665</v>
      </c>
      <c r="E328" s="13">
        <f t="shared" ref="E328" si="51">AVERAGE(E298:E327)</f>
        <v>84.086666666666673</v>
      </c>
      <c r="F328" s="13">
        <f t="shared" ref="F328" si="52">AVERAGE(F298:F327)</f>
        <v>43.990000000000016</v>
      </c>
      <c r="G328" s="13">
        <f t="shared" ref="G328" si="53">AVERAGE(G298:G327)</f>
        <v>64.629999999999981</v>
      </c>
      <c r="H328" s="13">
        <f t="shared" ref="H328" si="54">AVERAGE(H298:H327)</f>
        <v>21.4</v>
      </c>
    </row>
    <row r="329" spans="1:8" x14ac:dyDescent="0.25">
      <c r="A329" s="12"/>
      <c r="B329" s="13"/>
      <c r="C329" s="13"/>
      <c r="D329" s="13"/>
      <c r="E329" s="13"/>
      <c r="F329" s="13"/>
      <c r="G329" s="13"/>
      <c r="H329" s="13"/>
    </row>
    <row r="330" spans="1:8" x14ac:dyDescent="0.25">
      <c r="A330" s="10" t="s">
        <v>0</v>
      </c>
      <c r="B330" s="10" t="s">
        <v>27</v>
      </c>
      <c r="C330" s="10" t="s">
        <v>28</v>
      </c>
      <c r="D330" s="10" t="s">
        <v>29</v>
      </c>
      <c r="E330" s="10" t="s">
        <v>30</v>
      </c>
      <c r="F330" s="10" t="s">
        <v>31</v>
      </c>
      <c r="G330" s="10" t="s">
        <v>32</v>
      </c>
      <c r="H330" s="10" t="s">
        <v>33</v>
      </c>
    </row>
    <row r="331" spans="1:8" x14ac:dyDescent="0.25">
      <c r="A331" s="1">
        <v>43220</v>
      </c>
      <c r="B331">
        <v>19.5</v>
      </c>
      <c r="C331">
        <v>9.3000000000000007</v>
      </c>
      <c r="D331">
        <v>15.3</v>
      </c>
      <c r="E331">
        <v>95</v>
      </c>
      <c r="F331">
        <v>42.2</v>
      </c>
      <c r="G331">
        <v>66.599999999999994</v>
      </c>
      <c r="H331">
        <v>26.3</v>
      </c>
    </row>
    <row r="332" spans="1:8" x14ac:dyDescent="0.25">
      <c r="A332" s="1">
        <v>43219</v>
      </c>
      <c r="B332">
        <v>19</v>
      </c>
      <c r="C332">
        <v>12.6</v>
      </c>
      <c r="D332">
        <v>16.100000000000001</v>
      </c>
      <c r="E332">
        <v>89.4</v>
      </c>
      <c r="F332">
        <v>42.9</v>
      </c>
      <c r="G332">
        <v>62.5</v>
      </c>
      <c r="H332">
        <v>27.9</v>
      </c>
    </row>
    <row r="333" spans="1:8" x14ac:dyDescent="0.25">
      <c r="A333" s="1">
        <v>43218</v>
      </c>
      <c r="B333">
        <v>23.9</v>
      </c>
      <c r="C333">
        <v>13</v>
      </c>
      <c r="D333">
        <v>17.8</v>
      </c>
      <c r="E333">
        <v>100</v>
      </c>
      <c r="F333">
        <v>45</v>
      </c>
      <c r="G333">
        <v>76.8</v>
      </c>
      <c r="H333">
        <v>25.5</v>
      </c>
    </row>
    <row r="334" spans="1:8" x14ac:dyDescent="0.25">
      <c r="A334" s="1">
        <v>43217</v>
      </c>
      <c r="B334">
        <v>21.8</v>
      </c>
      <c r="C334">
        <v>13.3</v>
      </c>
      <c r="D334">
        <v>17</v>
      </c>
      <c r="E334">
        <v>100</v>
      </c>
      <c r="F334">
        <v>61.8</v>
      </c>
      <c r="G334">
        <v>90.3</v>
      </c>
      <c r="H334">
        <v>24.3</v>
      </c>
    </row>
    <row r="335" spans="1:8" x14ac:dyDescent="0.25">
      <c r="A335" s="1">
        <v>43216</v>
      </c>
      <c r="B335">
        <v>20.8</v>
      </c>
      <c r="C335">
        <v>13.8</v>
      </c>
      <c r="D335">
        <v>16.899999999999999</v>
      </c>
      <c r="E335">
        <v>100</v>
      </c>
      <c r="F335">
        <v>70.3</v>
      </c>
      <c r="G335">
        <v>93.6</v>
      </c>
      <c r="H335">
        <v>10.5</v>
      </c>
    </row>
    <row r="336" spans="1:8" x14ac:dyDescent="0.25">
      <c r="A336" s="1">
        <v>43215</v>
      </c>
      <c r="B336">
        <v>22.9</v>
      </c>
      <c r="C336">
        <v>15.2</v>
      </c>
      <c r="D336">
        <v>17.600000000000001</v>
      </c>
      <c r="E336">
        <v>100</v>
      </c>
      <c r="F336">
        <v>38.1</v>
      </c>
      <c r="G336">
        <v>88.3</v>
      </c>
      <c r="H336">
        <v>6.7</v>
      </c>
    </row>
    <row r="337" spans="1:8" x14ac:dyDescent="0.25">
      <c r="A337" s="1">
        <v>43214</v>
      </c>
      <c r="B337">
        <v>28.9</v>
      </c>
      <c r="C337">
        <v>13.7</v>
      </c>
      <c r="D337">
        <v>22.2</v>
      </c>
      <c r="E337">
        <v>96.9</v>
      </c>
      <c r="F337">
        <v>14.7</v>
      </c>
      <c r="G337">
        <v>50.5</v>
      </c>
      <c r="H337">
        <v>25.3</v>
      </c>
    </row>
    <row r="338" spans="1:8" x14ac:dyDescent="0.25">
      <c r="A338" s="1">
        <v>43213</v>
      </c>
      <c r="B338">
        <v>30.6</v>
      </c>
      <c r="C338">
        <v>16.3</v>
      </c>
      <c r="D338">
        <v>22.7</v>
      </c>
      <c r="E338">
        <v>93</v>
      </c>
      <c r="F338">
        <v>20</v>
      </c>
      <c r="G338">
        <v>46.3</v>
      </c>
      <c r="H338">
        <v>11.6</v>
      </c>
    </row>
    <row r="339" spans="1:8" x14ac:dyDescent="0.25">
      <c r="A339" s="1">
        <v>43212</v>
      </c>
      <c r="B339">
        <v>28.3</v>
      </c>
      <c r="C339">
        <v>17.600000000000001</v>
      </c>
      <c r="D339">
        <v>23.6</v>
      </c>
      <c r="E339">
        <v>77.400000000000006</v>
      </c>
      <c r="F339">
        <v>30.7</v>
      </c>
      <c r="G339">
        <v>39.1</v>
      </c>
      <c r="H339">
        <v>17.100000000000001</v>
      </c>
    </row>
    <row r="340" spans="1:8" x14ac:dyDescent="0.25">
      <c r="A340" s="1">
        <v>43211</v>
      </c>
      <c r="B340">
        <v>26.9</v>
      </c>
      <c r="C340">
        <v>18.600000000000001</v>
      </c>
      <c r="D340">
        <v>22.4</v>
      </c>
      <c r="E340">
        <v>53.5</v>
      </c>
      <c r="F340">
        <v>32.700000000000003</v>
      </c>
      <c r="G340">
        <v>40.200000000000003</v>
      </c>
      <c r="H340">
        <v>22.2</v>
      </c>
    </row>
    <row r="341" spans="1:8" x14ac:dyDescent="0.25">
      <c r="A341" s="1">
        <v>43210</v>
      </c>
      <c r="B341">
        <v>24.3</v>
      </c>
      <c r="C341">
        <v>14.1</v>
      </c>
      <c r="D341">
        <v>19.5</v>
      </c>
      <c r="E341">
        <v>76.5</v>
      </c>
      <c r="F341">
        <v>39.4</v>
      </c>
      <c r="G341">
        <v>55.4</v>
      </c>
      <c r="H341">
        <v>25.3</v>
      </c>
    </row>
    <row r="342" spans="1:8" x14ac:dyDescent="0.25">
      <c r="A342" s="1">
        <v>43209</v>
      </c>
      <c r="B342">
        <v>24.8</v>
      </c>
      <c r="C342">
        <v>15.7</v>
      </c>
      <c r="D342">
        <v>19.7</v>
      </c>
      <c r="E342">
        <v>86.1</v>
      </c>
      <c r="F342">
        <v>37</v>
      </c>
      <c r="G342">
        <v>53</v>
      </c>
      <c r="H342">
        <v>26.7</v>
      </c>
    </row>
    <row r="343" spans="1:8" x14ac:dyDescent="0.25">
      <c r="A343" s="1">
        <v>43208</v>
      </c>
      <c r="B343">
        <v>24.7</v>
      </c>
      <c r="C343">
        <v>11.6</v>
      </c>
      <c r="D343">
        <v>18.3</v>
      </c>
      <c r="E343">
        <v>82.4</v>
      </c>
      <c r="F343">
        <v>31.7</v>
      </c>
      <c r="G343">
        <v>53.2</v>
      </c>
      <c r="H343">
        <v>27.3</v>
      </c>
    </row>
    <row r="344" spans="1:8" x14ac:dyDescent="0.25">
      <c r="A344" s="1">
        <v>43207</v>
      </c>
      <c r="B344">
        <v>21.8</v>
      </c>
      <c r="C344">
        <v>10.6</v>
      </c>
      <c r="D344">
        <v>17</v>
      </c>
      <c r="E344">
        <v>92.4</v>
      </c>
      <c r="F344">
        <v>34.799999999999997</v>
      </c>
      <c r="G344">
        <v>60.1</v>
      </c>
      <c r="H344">
        <v>26.5</v>
      </c>
    </row>
    <row r="345" spans="1:8" x14ac:dyDescent="0.25">
      <c r="A345" s="1">
        <v>43206</v>
      </c>
      <c r="B345">
        <v>20.9</v>
      </c>
      <c r="C345">
        <v>12</v>
      </c>
      <c r="D345">
        <v>16.2</v>
      </c>
      <c r="E345">
        <v>100</v>
      </c>
      <c r="F345">
        <v>48.3</v>
      </c>
      <c r="G345">
        <v>78.099999999999994</v>
      </c>
      <c r="H345">
        <v>26.6</v>
      </c>
    </row>
    <row r="346" spans="1:8" x14ac:dyDescent="0.25">
      <c r="A346" s="1">
        <v>43205</v>
      </c>
      <c r="B346">
        <v>20.8</v>
      </c>
      <c r="C346">
        <v>9.4</v>
      </c>
      <c r="D346">
        <v>15.7</v>
      </c>
      <c r="E346">
        <v>100</v>
      </c>
      <c r="F346">
        <v>53.4</v>
      </c>
      <c r="G346">
        <v>79.900000000000006</v>
      </c>
      <c r="H346">
        <v>26.1</v>
      </c>
    </row>
    <row r="347" spans="1:8" x14ac:dyDescent="0.25">
      <c r="A347" s="1">
        <v>43204</v>
      </c>
      <c r="B347">
        <v>20.399999999999999</v>
      </c>
      <c r="C347">
        <v>7</v>
      </c>
      <c r="D347">
        <v>14.2</v>
      </c>
      <c r="E347">
        <v>96.9</v>
      </c>
      <c r="F347">
        <v>44.1</v>
      </c>
      <c r="G347">
        <v>72.900000000000006</v>
      </c>
      <c r="H347">
        <v>24</v>
      </c>
    </row>
    <row r="348" spans="1:8" x14ac:dyDescent="0.25">
      <c r="A348" s="1">
        <v>43203</v>
      </c>
      <c r="B348">
        <v>17.2</v>
      </c>
      <c r="C348">
        <v>9.1999999999999993</v>
      </c>
      <c r="D348">
        <v>13.5</v>
      </c>
      <c r="E348">
        <v>92.8</v>
      </c>
      <c r="F348">
        <v>57.9</v>
      </c>
      <c r="G348">
        <v>75.599999999999994</v>
      </c>
      <c r="H348">
        <v>22.4</v>
      </c>
    </row>
    <row r="349" spans="1:8" x14ac:dyDescent="0.25">
      <c r="A349" s="1">
        <v>43202</v>
      </c>
      <c r="B349">
        <v>18</v>
      </c>
      <c r="C349">
        <v>6</v>
      </c>
      <c r="D349">
        <v>13.1</v>
      </c>
      <c r="E349">
        <v>98.9</v>
      </c>
      <c r="F349">
        <v>46.8</v>
      </c>
      <c r="G349">
        <v>72.5</v>
      </c>
      <c r="H349">
        <v>18.5</v>
      </c>
    </row>
    <row r="350" spans="1:8" x14ac:dyDescent="0.25">
      <c r="A350" s="1">
        <v>43201</v>
      </c>
      <c r="B350">
        <v>17.8</v>
      </c>
      <c r="C350">
        <v>8</v>
      </c>
      <c r="D350">
        <v>13.4</v>
      </c>
      <c r="E350">
        <v>75</v>
      </c>
      <c r="F350">
        <v>40.799999999999997</v>
      </c>
      <c r="G350">
        <v>58.9</v>
      </c>
      <c r="H350">
        <v>25.1</v>
      </c>
    </row>
    <row r="351" spans="1:8" x14ac:dyDescent="0.25">
      <c r="A351" s="1">
        <v>43200</v>
      </c>
      <c r="B351">
        <v>17</v>
      </c>
      <c r="C351">
        <v>7.4</v>
      </c>
      <c r="D351">
        <v>12.8</v>
      </c>
      <c r="E351">
        <v>100</v>
      </c>
      <c r="F351">
        <v>47</v>
      </c>
      <c r="G351">
        <v>77.400000000000006</v>
      </c>
      <c r="H351">
        <v>14.3</v>
      </c>
    </row>
    <row r="352" spans="1:8" x14ac:dyDescent="0.25">
      <c r="A352" s="1">
        <v>43199</v>
      </c>
      <c r="B352">
        <v>17.2</v>
      </c>
      <c r="C352">
        <v>12.7</v>
      </c>
      <c r="D352">
        <v>14.5</v>
      </c>
      <c r="E352">
        <v>92.1</v>
      </c>
      <c r="F352">
        <v>42.7</v>
      </c>
      <c r="G352">
        <v>61.4</v>
      </c>
      <c r="H352">
        <v>20.100000000000001</v>
      </c>
    </row>
    <row r="353" spans="1:8" x14ac:dyDescent="0.25">
      <c r="A353" s="1">
        <v>43198</v>
      </c>
      <c r="B353">
        <v>20.100000000000001</v>
      </c>
      <c r="C353">
        <v>9.5</v>
      </c>
      <c r="D353">
        <v>15.1</v>
      </c>
      <c r="E353">
        <v>77.599999999999994</v>
      </c>
      <c r="F353">
        <v>44.1</v>
      </c>
      <c r="G353">
        <v>62.8</v>
      </c>
      <c r="H353">
        <v>25.5</v>
      </c>
    </row>
    <row r="354" spans="1:8" x14ac:dyDescent="0.25">
      <c r="A354" s="1">
        <v>43197</v>
      </c>
      <c r="B354">
        <v>18.2</v>
      </c>
      <c r="C354">
        <v>12.5</v>
      </c>
      <c r="D354">
        <v>14.8</v>
      </c>
      <c r="E354">
        <v>99.6</v>
      </c>
      <c r="F354">
        <v>66.5</v>
      </c>
      <c r="G354">
        <v>82.4</v>
      </c>
      <c r="H354">
        <v>10.6</v>
      </c>
    </row>
    <row r="355" spans="1:8" x14ac:dyDescent="0.25">
      <c r="A355" s="1">
        <v>43196</v>
      </c>
      <c r="B355">
        <v>25.7</v>
      </c>
      <c r="C355">
        <v>14.2</v>
      </c>
      <c r="D355">
        <v>19.3</v>
      </c>
      <c r="E355">
        <v>92.4</v>
      </c>
      <c r="F355">
        <v>27.8</v>
      </c>
      <c r="G355">
        <v>49.8</v>
      </c>
      <c r="H355">
        <v>15</v>
      </c>
    </row>
    <row r="356" spans="1:8" x14ac:dyDescent="0.25">
      <c r="A356" s="1">
        <v>43195</v>
      </c>
      <c r="B356">
        <v>23.9</v>
      </c>
      <c r="C356">
        <v>11.3</v>
      </c>
      <c r="D356">
        <v>18.5</v>
      </c>
      <c r="E356">
        <v>84.1</v>
      </c>
      <c r="F356">
        <v>28</v>
      </c>
      <c r="G356">
        <v>41.8</v>
      </c>
      <c r="H356">
        <v>24.5</v>
      </c>
    </row>
    <row r="357" spans="1:8" x14ac:dyDescent="0.25">
      <c r="A357" s="1">
        <v>43194</v>
      </c>
      <c r="B357">
        <v>19.899999999999999</v>
      </c>
      <c r="C357">
        <v>11.5</v>
      </c>
      <c r="D357">
        <v>16.3</v>
      </c>
      <c r="E357">
        <v>94.8</v>
      </c>
      <c r="F357">
        <v>48.6</v>
      </c>
      <c r="G357">
        <v>66.8</v>
      </c>
      <c r="H357">
        <v>24.5</v>
      </c>
    </row>
    <row r="358" spans="1:8" x14ac:dyDescent="0.25">
      <c r="A358" s="1">
        <v>43193</v>
      </c>
      <c r="B358">
        <v>21.4</v>
      </c>
      <c r="C358">
        <v>11.1</v>
      </c>
      <c r="D358">
        <v>16.399999999999999</v>
      </c>
      <c r="E358">
        <v>98.6</v>
      </c>
      <c r="F358">
        <v>56.8</v>
      </c>
      <c r="G358">
        <v>76.400000000000006</v>
      </c>
      <c r="H358">
        <v>23.9</v>
      </c>
    </row>
    <row r="359" spans="1:8" x14ac:dyDescent="0.25">
      <c r="A359" s="1">
        <v>43192</v>
      </c>
      <c r="B359">
        <v>20.9</v>
      </c>
      <c r="C359">
        <v>11.8</v>
      </c>
      <c r="D359">
        <v>15.9</v>
      </c>
      <c r="E359">
        <v>98.4</v>
      </c>
      <c r="F359">
        <v>27.6</v>
      </c>
      <c r="G359">
        <v>57.2</v>
      </c>
      <c r="H359">
        <v>18.399999999999999</v>
      </c>
    </row>
    <row r="360" spans="1:8" x14ac:dyDescent="0.25">
      <c r="A360" s="1">
        <v>43191</v>
      </c>
      <c r="B360">
        <v>22.3</v>
      </c>
      <c r="C360">
        <v>10.3</v>
      </c>
      <c r="D360">
        <v>16.899999999999999</v>
      </c>
      <c r="E360">
        <v>86</v>
      </c>
      <c r="F360">
        <v>23.4</v>
      </c>
      <c r="G360">
        <v>35.6</v>
      </c>
      <c r="H360">
        <v>24.3</v>
      </c>
    </row>
    <row r="361" spans="1:8" x14ac:dyDescent="0.25">
      <c r="A361" s="12">
        <v>2018</v>
      </c>
      <c r="B361" s="13">
        <f>AVERAGE(B331:B360)</f>
        <v>21.996666666666666</v>
      </c>
      <c r="C361" s="13">
        <f t="shared" ref="C361" si="55">AVERAGE(C331:C360)</f>
        <v>11.976666666666667</v>
      </c>
      <c r="D361" s="13">
        <f t="shared" ref="D361" si="56">AVERAGE(D331:D360)</f>
        <v>17.09</v>
      </c>
      <c r="E361" s="13">
        <f t="shared" ref="E361" si="57">AVERAGE(E331:E360)</f>
        <v>90.993333333333339</v>
      </c>
      <c r="F361" s="13">
        <f t="shared" ref="F361" si="58">AVERAGE(F331:F360)</f>
        <v>41.503333333333323</v>
      </c>
      <c r="G361" s="13">
        <f t="shared" ref="G361" si="59">AVERAGE(G331:G360)</f>
        <v>64.180000000000007</v>
      </c>
      <c r="H361" s="13">
        <f t="shared" ref="H361" si="60">AVERAGE(H331:H360)</f>
        <v>21.566666666666666</v>
      </c>
    </row>
    <row r="362" spans="1:8" x14ac:dyDescent="0.25">
      <c r="A362" s="12"/>
      <c r="B362" s="13"/>
      <c r="C362" s="13"/>
      <c r="D362" s="13"/>
      <c r="E362" s="13"/>
      <c r="F362" s="13"/>
      <c r="G362" s="13"/>
      <c r="H362" s="13"/>
    </row>
    <row r="363" spans="1:8" x14ac:dyDescent="0.25">
      <c r="A363" s="12" t="s">
        <v>38</v>
      </c>
    </row>
    <row r="364" spans="1:8" x14ac:dyDescent="0.25">
      <c r="A364" s="10" t="s">
        <v>0</v>
      </c>
      <c r="B364" s="10" t="s">
        <v>27</v>
      </c>
      <c r="C364" s="10" t="s">
        <v>28</v>
      </c>
      <c r="D364" s="10" t="s">
        <v>29</v>
      </c>
      <c r="E364" s="10" t="s">
        <v>30</v>
      </c>
      <c r="F364" s="10" t="s">
        <v>31</v>
      </c>
      <c r="G364" s="10" t="s">
        <v>32</v>
      </c>
      <c r="H364" s="10" t="s">
        <v>33</v>
      </c>
    </row>
    <row r="365" spans="1:8" x14ac:dyDescent="0.25">
      <c r="A365" s="11">
        <v>43585</v>
      </c>
      <c r="B365" s="6">
        <f t="shared" ref="B365:H374" si="61">AVERAGE(B2,B35,B67,B100,B133,B166,B199,B232,B265,B298,B331)</f>
        <v>20.818181818181817</v>
      </c>
      <c r="C365" s="6">
        <f t="shared" si="61"/>
        <v>12.80909090909091</v>
      </c>
      <c r="D365" s="6">
        <f t="shared" si="61"/>
        <v>16.881818181818183</v>
      </c>
      <c r="E365" s="6">
        <f t="shared" si="61"/>
        <v>90.063636363636363</v>
      </c>
      <c r="F365" s="6">
        <f t="shared" si="61"/>
        <v>50.954545454545453</v>
      </c>
      <c r="G365" s="6">
        <f t="shared" si="61"/>
        <v>72.86363636363636</v>
      </c>
      <c r="H365" s="6">
        <f t="shared" si="61"/>
        <v>24.318181818181817</v>
      </c>
    </row>
    <row r="366" spans="1:8" x14ac:dyDescent="0.25">
      <c r="A366" s="11">
        <v>43584</v>
      </c>
      <c r="B366" s="6">
        <f t="shared" si="61"/>
        <v>21.727272727272723</v>
      </c>
      <c r="C366" s="6">
        <f t="shared" si="61"/>
        <v>13.572727272727271</v>
      </c>
      <c r="D366" s="6">
        <f t="shared" si="61"/>
        <v>17.172727272727272</v>
      </c>
      <c r="E366" s="6">
        <f t="shared" si="61"/>
        <v>84.818181818181813</v>
      </c>
      <c r="F366" s="6">
        <f t="shared" si="61"/>
        <v>43.827272727272721</v>
      </c>
      <c r="G366" s="6">
        <f t="shared" si="61"/>
        <v>66.527272727272717</v>
      </c>
      <c r="H366" s="6">
        <f t="shared" si="61"/>
        <v>22.127272727272729</v>
      </c>
    </row>
    <row r="367" spans="1:8" x14ac:dyDescent="0.25">
      <c r="A367" s="11">
        <v>43583</v>
      </c>
      <c r="B367" s="6">
        <f t="shared" si="61"/>
        <v>22.054545454545458</v>
      </c>
      <c r="C367" s="6">
        <f t="shared" si="61"/>
        <v>13.490909090909092</v>
      </c>
      <c r="D367" s="6">
        <f t="shared" si="61"/>
        <v>17.8</v>
      </c>
      <c r="E367" s="6">
        <f t="shared" si="61"/>
        <v>86.77272727272728</v>
      </c>
      <c r="F367" s="6">
        <f t="shared" si="61"/>
        <v>43.618181818181817</v>
      </c>
      <c r="G367" s="6">
        <f t="shared" si="61"/>
        <v>67.172727272727286</v>
      </c>
      <c r="H367" s="6">
        <f t="shared" si="61"/>
        <v>21.954545454545453</v>
      </c>
    </row>
    <row r="368" spans="1:8" x14ac:dyDescent="0.25">
      <c r="A368" s="11">
        <v>43582</v>
      </c>
      <c r="B368" s="6">
        <f t="shared" si="61"/>
        <v>22.90909090909091</v>
      </c>
      <c r="C368" s="6">
        <f t="shared" si="61"/>
        <v>10.972727272727273</v>
      </c>
      <c r="D368" s="6">
        <f t="shared" si="61"/>
        <v>18.33636363636364</v>
      </c>
      <c r="E368" s="6">
        <f t="shared" si="61"/>
        <v>87.463636363636368</v>
      </c>
      <c r="F368" s="6">
        <f t="shared" si="61"/>
        <v>41.372727272727268</v>
      </c>
      <c r="G368" s="6">
        <f t="shared" si="61"/>
        <v>68.472727272727269</v>
      </c>
      <c r="H368" s="6">
        <f t="shared" si="61"/>
        <v>23.718181818181815</v>
      </c>
    </row>
    <row r="369" spans="1:8" x14ac:dyDescent="0.25">
      <c r="A369" s="11">
        <v>43581</v>
      </c>
      <c r="B369" s="6">
        <f t="shared" si="61"/>
        <v>22.5</v>
      </c>
      <c r="C369" s="6">
        <f t="shared" si="61"/>
        <v>13.600000000000001</v>
      </c>
      <c r="D369" s="6">
        <f t="shared" si="61"/>
        <v>17.963636363636365</v>
      </c>
      <c r="E369" s="6">
        <f t="shared" si="61"/>
        <v>87.9</v>
      </c>
      <c r="F369" s="6">
        <f t="shared" si="61"/>
        <v>47.381818181818183</v>
      </c>
      <c r="G369" s="6">
        <f t="shared" si="61"/>
        <v>70.554545454545462</v>
      </c>
      <c r="H369" s="6">
        <f t="shared" si="61"/>
        <v>23.200000000000003</v>
      </c>
    </row>
    <row r="370" spans="1:8" x14ac:dyDescent="0.25">
      <c r="A370" s="11">
        <v>43580</v>
      </c>
      <c r="B370" s="6">
        <f t="shared" si="61"/>
        <v>22.518181818181819</v>
      </c>
      <c r="C370" s="6">
        <f t="shared" si="61"/>
        <v>14.636363636363633</v>
      </c>
      <c r="D370" s="6">
        <f t="shared" si="61"/>
        <v>18.363636363636363</v>
      </c>
      <c r="E370" s="6">
        <f t="shared" si="61"/>
        <v>87.145454545454541</v>
      </c>
      <c r="F370" s="6">
        <f t="shared" si="61"/>
        <v>45.77272727272728</v>
      </c>
      <c r="G370" s="6">
        <f t="shared" si="61"/>
        <v>68.98181818181817</v>
      </c>
      <c r="H370" s="6">
        <f t="shared" si="61"/>
        <v>19.881818181818179</v>
      </c>
    </row>
    <row r="371" spans="1:8" x14ac:dyDescent="0.25">
      <c r="A371" s="11">
        <v>43579</v>
      </c>
      <c r="B371" s="6">
        <f t="shared" si="61"/>
        <v>23.254545454545454</v>
      </c>
      <c r="C371" s="6">
        <f t="shared" si="61"/>
        <v>13.390909090909089</v>
      </c>
      <c r="D371" s="6">
        <f t="shared" si="61"/>
        <v>18.218181818181815</v>
      </c>
      <c r="E371" s="6">
        <f t="shared" si="61"/>
        <v>88.654545454545442</v>
      </c>
      <c r="F371" s="6">
        <f t="shared" si="61"/>
        <v>42.509090909090908</v>
      </c>
      <c r="G371" s="6">
        <f t="shared" si="61"/>
        <v>66.963636363636368</v>
      </c>
      <c r="H371" s="6">
        <f t="shared" si="61"/>
        <v>19.90909090909091</v>
      </c>
    </row>
    <row r="372" spans="1:8" x14ac:dyDescent="0.25">
      <c r="A372" s="11">
        <v>43578</v>
      </c>
      <c r="B372" s="6">
        <f t="shared" si="61"/>
        <v>22.618181818181821</v>
      </c>
      <c r="C372" s="6">
        <f t="shared" si="61"/>
        <v>13.227272727272727</v>
      </c>
      <c r="D372" s="6">
        <f t="shared" si="61"/>
        <v>17.963636363636365</v>
      </c>
      <c r="E372" s="6">
        <f t="shared" si="61"/>
        <v>85.472727272727255</v>
      </c>
      <c r="F372" s="6">
        <f t="shared" si="61"/>
        <v>45.709090909090911</v>
      </c>
      <c r="G372" s="6">
        <f t="shared" si="61"/>
        <v>66.718181818181819</v>
      </c>
      <c r="H372" s="6">
        <f t="shared" si="61"/>
        <v>21.236363636363638</v>
      </c>
    </row>
    <row r="373" spans="1:8" x14ac:dyDescent="0.25">
      <c r="A373" s="11">
        <v>43577</v>
      </c>
      <c r="B373" s="6">
        <f t="shared" si="61"/>
        <v>22.163636363636368</v>
      </c>
      <c r="C373" s="6">
        <f t="shared" si="61"/>
        <v>14.245454545454548</v>
      </c>
      <c r="D373" s="6">
        <f t="shared" si="61"/>
        <v>17.927272727272726</v>
      </c>
      <c r="E373" s="6">
        <f t="shared" si="61"/>
        <v>85.827272727272728</v>
      </c>
      <c r="F373" s="6">
        <f t="shared" si="61"/>
        <v>45.136363636363633</v>
      </c>
      <c r="G373" s="6">
        <f t="shared" si="61"/>
        <v>65.954545454545439</v>
      </c>
      <c r="H373" s="6">
        <f t="shared" si="61"/>
        <v>17.900000000000002</v>
      </c>
    </row>
    <row r="374" spans="1:8" x14ac:dyDescent="0.25">
      <c r="A374" s="11">
        <v>43576</v>
      </c>
      <c r="B374" s="6">
        <f t="shared" si="61"/>
        <v>22.618181818181817</v>
      </c>
      <c r="C374" s="6">
        <f t="shared" si="61"/>
        <v>13.890909090909089</v>
      </c>
      <c r="D374" s="6">
        <f t="shared" si="61"/>
        <v>18.045454545454547</v>
      </c>
      <c r="E374" s="6">
        <f t="shared" si="61"/>
        <v>79.772727272727266</v>
      </c>
      <c r="F374" s="6">
        <f t="shared" si="61"/>
        <v>42.281818181818181</v>
      </c>
      <c r="G374" s="6">
        <f t="shared" si="61"/>
        <v>61.209090909090918</v>
      </c>
      <c r="H374" s="6">
        <f t="shared" si="61"/>
        <v>20.490909090909089</v>
      </c>
    </row>
    <row r="375" spans="1:8" x14ac:dyDescent="0.25">
      <c r="A375" s="11">
        <v>43575</v>
      </c>
      <c r="B375" s="6">
        <f t="shared" ref="B375:H384" si="62">AVERAGE(B12,B45,B77,B110,B143,B176,B209,B242,B275,B308,B341)</f>
        <v>22.236363636363638</v>
      </c>
      <c r="C375" s="6">
        <f t="shared" si="62"/>
        <v>13.709090909090907</v>
      </c>
      <c r="D375" s="6">
        <f t="shared" si="62"/>
        <v>17.736363636363638</v>
      </c>
      <c r="E375" s="6">
        <f t="shared" si="62"/>
        <v>83.236363636363635</v>
      </c>
      <c r="F375" s="6">
        <f t="shared" si="62"/>
        <v>42</v>
      </c>
      <c r="G375" s="6">
        <f t="shared" si="62"/>
        <v>62.545454545454547</v>
      </c>
      <c r="H375" s="6">
        <f t="shared" si="62"/>
        <v>22.381818181818183</v>
      </c>
    </row>
    <row r="376" spans="1:8" x14ac:dyDescent="0.25">
      <c r="A376" s="11">
        <v>43574</v>
      </c>
      <c r="B376" s="6">
        <f t="shared" si="62"/>
        <v>21.263636363636365</v>
      </c>
      <c r="C376" s="6">
        <f t="shared" si="62"/>
        <v>13.645454545454545</v>
      </c>
      <c r="D376" s="6">
        <f t="shared" si="62"/>
        <v>17.554545454545455</v>
      </c>
      <c r="E376" s="6">
        <f t="shared" si="62"/>
        <v>83.490909090909099</v>
      </c>
      <c r="F376" s="6">
        <f t="shared" si="62"/>
        <v>48.581818181818178</v>
      </c>
      <c r="G376" s="6">
        <f t="shared" si="62"/>
        <v>66.936363636363623</v>
      </c>
      <c r="H376" s="6">
        <f t="shared" si="62"/>
        <v>21.718181818181819</v>
      </c>
    </row>
    <row r="377" spans="1:8" x14ac:dyDescent="0.25">
      <c r="A377" s="11">
        <v>43573</v>
      </c>
      <c r="B377" s="6">
        <f t="shared" si="62"/>
        <v>22.036363636363635</v>
      </c>
      <c r="C377" s="6">
        <f t="shared" si="62"/>
        <v>12.77272727272727</v>
      </c>
      <c r="D377" s="6">
        <f t="shared" si="62"/>
        <v>17.463636363636365</v>
      </c>
      <c r="E377" s="6">
        <f t="shared" si="62"/>
        <v>89.86363636363636</v>
      </c>
      <c r="F377" s="6">
        <f t="shared" si="62"/>
        <v>45.536363636363639</v>
      </c>
      <c r="G377" s="6">
        <f t="shared" si="62"/>
        <v>67.672727272727272</v>
      </c>
      <c r="H377" s="6">
        <f t="shared" si="62"/>
        <v>22.581818181818182</v>
      </c>
    </row>
    <row r="378" spans="1:8" x14ac:dyDescent="0.25">
      <c r="A378" s="11">
        <v>43572</v>
      </c>
      <c r="B378" s="6">
        <f t="shared" si="62"/>
        <v>21.781818181818185</v>
      </c>
      <c r="C378" s="6">
        <f t="shared" si="62"/>
        <v>12.372727272727275</v>
      </c>
      <c r="D378" s="6">
        <f t="shared" si="62"/>
        <v>16.945454545454545</v>
      </c>
      <c r="E378" s="6">
        <f t="shared" si="62"/>
        <v>87.490909090909085</v>
      </c>
      <c r="F378" s="6">
        <f t="shared" si="62"/>
        <v>46.309090909090919</v>
      </c>
      <c r="G378" s="6">
        <f t="shared" si="62"/>
        <v>68.327272727272714</v>
      </c>
      <c r="H378" s="6">
        <f t="shared" si="62"/>
        <v>22.890909090909091</v>
      </c>
    </row>
    <row r="379" spans="1:8" x14ac:dyDescent="0.25">
      <c r="A379" s="11">
        <v>43571</v>
      </c>
      <c r="B379" s="6">
        <f t="shared" si="62"/>
        <v>21.136363636363637</v>
      </c>
      <c r="C379" s="6">
        <f t="shared" si="62"/>
        <v>13.072727272727274</v>
      </c>
      <c r="D379" s="6">
        <f t="shared" si="62"/>
        <v>16.945454545454545</v>
      </c>
      <c r="E379" s="6">
        <f t="shared" si="62"/>
        <v>85.918181818181807</v>
      </c>
      <c r="F379" s="6">
        <f t="shared" si="62"/>
        <v>48.290909090909082</v>
      </c>
      <c r="G379" s="6">
        <f t="shared" si="62"/>
        <v>67.709090909090904</v>
      </c>
      <c r="H379" s="6">
        <f t="shared" si="62"/>
        <v>21.72727272727273</v>
      </c>
    </row>
    <row r="380" spans="1:8" x14ac:dyDescent="0.25">
      <c r="A380" s="11">
        <v>43570</v>
      </c>
      <c r="B380" s="6">
        <f t="shared" si="62"/>
        <v>21.454545454545453</v>
      </c>
      <c r="C380" s="6">
        <f t="shared" si="62"/>
        <v>12.936363636363636</v>
      </c>
      <c r="D380" s="6">
        <f t="shared" si="62"/>
        <v>16.918181818181814</v>
      </c>
      <c r="E380" s="6">
        <f t="shared" si="62"/>
        <v>87.218181818181819</v>
      </c>
      <c r="F380" s="6">
        <f t="shared" si="62"/>
        <v>45.609090909090909</v>
      </c>
      <c r="G380" s="6">
        <f t="shared" si="62"/>
        <v>68.518181818181816</v>
      </c>
      <c r="H380" s="6">
        <f t="shared" si="62"/>
        <v>20.399999999999999</v>
      </c>
    </row>
    <row r="381" spans="1:8" x14ac:dyDescent="0.25">
      <c r="A381" s="11">
        <v>43569</v>
      </c>
      <c r="B381" s="6">
        <f t="shared" si="62"/>
        <v>22.772727272727277</v>
      </c>
      <c r="C381" s="6">
        <f t="shared" si="62"/>
        <v>12.581818181818182</v>
      </c>
      <c r="D381" s="6">
        <f t="shared" si="62"/>
        <v>18.027272727272727</v>
      </c>
      <c r="E381" s="6">
        <f t="shared" si="62"/>
        <v>83.872727272727261</v>
      </c>
      <c r="F381" s="6">
        <f t="shared" si="62"/>
        <v>38.190909090909095</v>
      </c>
      <c r="G381" s="6">
        <f t="shared" si="62"/>
        <v>60.054545454545455</v>
      </c>
      <c r="H381" s="6">
        <f t="shared" si="62"/>
        <v>22.518181818181819</v>
      </c>
    </row>
    <row r="382" spans="1:8" x14ac:dyDescent="0.25">
      <c r="A382" s="11">
        <v>43568</v>
      </c>
      <c r="B382" s="6">
        <f t="shared" si="62"/>
        <v>21.818181818181813</v>
      </c>
      <c r="C382" s="6">
        <f t="shared" si="62"/>
        <v>12.709090909090907</v>
      </c>
      <c r="D382" s="6">
        <f t="shared" si="62"/>
        <v>17.418181818181814</v>
      </c>
      <c r="E382" s="6">
        <f t="shared" si="62"/>
        <v>82.86363636363636</v>
      </c>
      <c r="F382" s="6">
        <f t="shared" si="62"/>
        <v>39.563636363636355</v>
      </c>
      <c r="G382" s="6">
        <f t="shared" si="62"/>
        <v>62.027272727272731</v>
      </c>
      <c r="H382" s="6">
        <f t="shared" si="62"/>
        <v>23.627272727272725</v>
      </c>
    </row>
    <row r="383" spans="1:8" x14ac:dyDescent="0.25">
      <c r="A383" s="11">
        <v>43567</v>
      </c>
      <c r="B383" s="6">
        <f t="shared" si="62"/>
        <v>20.763636363636365</v>
      </c>
      <c r="C383" s="6">
        <f t="shared" si="62"/>
        <v>11.5</v>
      </c>
      <c r="D383" s="6">
        <f t="shared" si="62"/>
        <v>16.581818181818178</v>
      </c>
      <c r="E383" s="6">
        <f t="shared" si="62"/>
        <v>86.36363636363636</v>
      </c>
      <c r="F383" s="6">
        <f t="shared" si="62"/>
        <v>44.63636363636364</v>
      </c>
      <c r="G383" s="6">
        <f t="shared" si="62"/>
        <v>66.481818181818184</v>
      </c>
      <c r="H383" s="6">
        <f t="shared" si="62"/>
        <v>22.472727272727273</v>
      </c>
    </row>
    <row r="384" spans="1:8" x14ac:dyDescent="0.25">
      <c r="A384" s="11">
        <v>43566</v>
      </c>
      <c r="B384" s="6">
        <f t="shared" si="62"/>
        <v>20.845454545454547</v>
      </c>
      <c r="C384" s="6">
        <f t="shared" si="62"/>
        <v>12.781818181818181</v>
      </c>
      <c r="D384" s="6">
        <f t="shared" si="62"/>
        <v>16.527272727272727</v>
      </c>
      <c r="E384" s="6">
        <f t="shared" si="62"/>
        <v>86.036363636363646</v>
      </c>
      <c r="F384" s="6">
        <f t="shared" si="62"/>
        <v>42.027272727272731</v>
      </c>
      <c r="G384" s="6">
        <f t="shared" si="62"/>
        <v>64.572727272727263</v>
      </c>
      <c r="H384" s="6">
        <f t="shared" si="62"/>
        <v>20.63636363636364</v>
      </c>
    </row>
    <row r="385" spans="1:8" x14ac:dyDescent="0.25">
      <c r="A385" s="11">
        <v>43565</v>
      </c>
      <c r="B385" s="6">
        <f t="shared" ref="B385:H394" si="63">AVERAGE(B22,B55,B87,B120,B153,B186,B219,B252,B285,B318,B351)</f>
        <v>20.972727272727273</v>
      </c>
      <c r="C385" s="6">
        <f t="shared" si="63"/>
        <v>12.127272727272727</v>
      </c>
      <c r="D385" s="6">
        <f t="shared" si="63"/>
        <v>16.600000000000001</v>
      </c>
      <c r="E385" s="6">
        <f t="shared" si="63"/>
        <v>86.354545454545459</v>
      </c>
      <c r="F385" s="6">
        <f t="shared" si="63"/>
        <v>44.645454545454548</v>
      </c>
      <c r="G385" s="6">
        <f t="shared" si="63"/>
        <v>67.572727272727263</v>
      </c>
      <c r="H385" s="6">
        <f t="shared" si="63"/>
        <v>22.063636363636359</v>
      </c>
    </row>
    <row r="386" spans="1:8" x14ac:dyDescent="0.25">
      <c r="A386" s="11">
        <v>43564</v>
      </c>
      <c r="B386" s="6">
        <f t="shared" si="63"/>
        <v>21.700000000000003</v>
      </c>
      <c r="C386" s="6">
        <f t="shared" si="63"/>
        <v>12.063636363636363</v>
      </c>
      <c r="D386" s="6">
        <f t="shared" si="63"/>
        <v>16.690909090909091</v>
      </c>
      <c r="E386" s="6">
        <f t="shared" si="63"/>
        <v>84.054545454545462</v>
      </c>
      <c r="F386" s="6">
        <f t="shared" si="63"/>
        <v>41.472727272727269</v>
      </c>
      <c r="G386" s="6">
        <f t="shared" si="63"/>
        <v>63.609090909090916</v>
      </c>
      <c r="H386" s="6">
        <f t="shared" si="63"/>
        <v>22.736363636363638</v>
      </c>
    </row>
    <row r="387" spans="1:8" x14ac:dyDescent="0.25">
      <c r="A387" s="11">
        <v>43563</v>
      </c>
      <c r="B387" s="6">
        <f t="shared" si="63"/>
        <v>20.927272727272729</v>
      </c>
      <c r="C387" s="6">
        <f t="shared" si="63"/>
        <v>11.727272727272727</v>
      </c>
      <c r="D387" s="6">
        <f t="shared" si="63"/>
        <v>16.299999999999997</v>
      </c>
      <c r="E387" s="6">
        <f t="shared" si="63"/>
        <v>80.990909090909099</v>
      </c>
      <c r="F387" s="6">
        <f t="shared" si="63"/>
        <v>38.81818181818182</v>
      </c>
      <c r="G387" s="6">
        <f t="shared" si="63"/>
        <v>61.654545454545456</v>
      </c>
      <c r="H387" s="6">
        <f t="shared" si="63"/>
        <v>21.472727272727273</v>
      </c>
    </row>
    <row r="388" spans="1:8" x14ac:dyDescent="0.25">
      <c r="A388" s="11">
        <v>43562</v>
      </c>
      <c r="B388" s="6">
        <f t="shared" si="63"/>
        <v>20.890909090909091</v>
      </c>
      <c r="C388" s="6">
        <f t="shared" si="63"/>
        <v>12.6</v>
      </c>
      <c r="D388" s="6">
        <f t="shared" si="63"/>
        <v>16.754545454545454</v>
      </c>
      <c r="E388" s="6">
        <f t="shared" si="63"/>
        <v>84.027272727272731</v>
      </c>
      <c r="F388" s="6">
        <f t="shared" si="63"/>
        <v>40.545454545454554</v>
      </c>
      <c r="G388" s="6">
        <f t="shared" si="63"/>
        <v>61.663636363636371</v>
      </c>
      <c r="H388" s="6">
        <f t="shared" si="63"/>
        <v>20</v>
      </c>
    </row>
    <row r="389" spans="1:8" x14ac:dyDescent="0.25">
      <c r="A389" s="11">
        <v>43561</v>
      </c>
      <c r="B389" s="6">
        <f t="shared" si="63"/>
        <v>21.599999999999998</v>
      </c>
      <c r="C389" s="6">
        <f t="shared" si="63"/>
        <v>13.527272727272726</v>
      </c>
      <c r="D389" s="6">
        <f t="shared" si="63"/>
        <v>17.309090909090909</v>
      </c>
      <c r="E389" s="6">
        <f t="shared" si="63"/>
        <v>80.172727272727272</v>
      </c>
      <c r="F389" s="6">
        <f t="shared" si="63"/>
        <v>35.13636363636364</v>
      </c>
      <c r="G389" s="6">
        <f t="shared" si="63"/>
        <v>57.7</v>
      </c>
      <c r="H389" s="6">
        <f t="shared" si="63"/>
        <v>19.099999999999998</v>
      </c>
    </row>
    <row r="390" spans="1:8" x14ac:dyDescent="0.25">
      <c r="A390" s="11">
        <v>43560</v>
      </c>
      <c r="B390" s="6">
        <f t="shared" si="63"/>
        <v>20.690909090909091</v>
      </c>
      <c r="C390" s="6">
        <f t="shared" si="63"/>
        <v>12.30909090909091</v>
      </c>
      <c r="D390" s="6">
        <f t="shared" si="63"/>
        <v>16.772727272727277</v>
      </c>
      <c r="E390" s="6">
        <f t="shared" si="63"/>
        <v>80.654545454545456</v>
      </c>
      <c r="F390" s="6">
        <f t="shared" si="63"/>
        <v>40.881818181818183</v>
      </c>
      <c r="G390" s="6">
        <f t="shared" si="63"/>
        <v>58.736363636363627</v>
      </c>
      <c r="H390" s="6">
        <f t="shared" si="63"/>
        <v>19.045454545454547</v>
      </c>
    </row>
    <row r="391" spans="1:8" x14ac:dyDescent="0.25">
      <c r="A391" s="11">
        <v>43559</v>
      </c>
      <c r="B391" s="6">
        <f t="shared" si="63"/>
        <v>20.545454545454543</v>
      </c>
      <c r="C391" s="6">
        <f t="shared" si="63"/>
        <v>11.381818181818181</v>
      </c>
      <c r="D391" s="6">
        <f t="shared" si="63"/>
        <v>16.254545454545454</v>
      </c>
      <c r="E391" s="6">
        <f t="shared" si="63"/>
        <v>86.709090909090904</v>
      </c>
      <c r="F391" s="6">
        <f t="shared" si="63"/>
        <v>43.527272727272731</v>
      </c>
      <c r="G391" s="6">
        <f t="shared" si="63"/>
        <v>65.527272727272717</v>
      </c>
      <c r="H391" s="6">
        <f t="shared" si="63"/>
        <v>20.6</v>
      </c>
    </row>
    <row r="392" spans="1:8" x14ac:dyDescent="0.25">
      <c r="A392" s="11">
        <v>43558</v>
      </c>
      <c r="B392" s="6">
        <f t="shared" si="63"/>
        <v>19.981818181818184</v>
      </c>
      <c r="C392" s="6">
        <f t="shared" si="63"/>
        <v>11.818181818181818</v>
      </c>
      <c r="D392" s="6">
        <f t="shared" si="63"/>
        <v>15.927272727272729</v>
      </c>
      <c r="E392" s="6">
        <f t="shared" si="63"/>
        <v>87.127272727272725</v>
      </c>
      <c r="F392" s="6">
        <f t="shared" si="63"/>
        <v>50.318181818181806</v>
      </c>
      <c r="G392" s="6">
        <f t="shared" si="63"/>
        <v>69.600000000000009</v>
      </c>
      <c r="H392" s="6">
        <f t="shared" si="63"/>
        <v>20.463636363636365</v>
      </c>
    </row>
    <row r="393" spans="1:8" x14ac:dyDescent="0.25">
      <c r="A393" s="11">
        <v>43557</v>
      </c>
      <c r="B393" s="6">
        <f t="shared" si="63"/>
        <v>20.400000000000002</v>
      </c>
      <c r="C393" s="6">
        <f t="shared" si="63"/>
        <v>11.445454545454545</v>
      </c>
      <c r="D393" s="6">
        <f t="shared" si="63"/>
        <v>16.027272727272727</v>
      </c>
      <c r="E393" s="6">
        <f t="shared" si="63"/>
        <v>84.172727272727272</v>
      </c>
      <c r="F393" s="6">
        <f t="shared" si="63"/>
        <v>39.463636363636368</v>
      </c>
      <c r="G393" s="6">
        <f t="shared" si="63"/>
        <v>61.872727272727275</v>
      </c>
      <c r="H393" s="6">
        <f t="shared" si="63"/>
        <v>21.254545454545458</v>
      </c>
    </row>
    <row r="394" spans="1:8" x14ac:dyDescent="0.25">
      <c r="A394" s="11">
        <v>43556</v>
      </c>
      <c r="B394" s="6">
        <f t="shared" si="63"/>
        <v>22.024764890282128</v>
      </c>
      <c r="C394" s="6">
        <f t="shared" si="63"/>
        <v>11.474608150470219</v>
      </c>
      <c r="D394" s="6">
        <f t="shared" si="63"/>
        <v>17.082758620689653</v>
      </c>
      <c r="E394" s="6">
        <f t="shared" si="63"/>
        <v>83.248275862068965</v>
      </c>
      <c r="F394" s="6">
        <f t="shared" si="63"/>
        <v>31.818495297805644</v>
      </c>
      <c r="G394" s="6">
        <f t="shared" si="63"/>
        <v>55.740438871473359</v>
      </c>
      <c r="H394" s="6">
        <f t="shared" si="63"/>
        <v>21.856426332288404</v>
      </c>
    </row>
    <row r="395" spans="1:8" x14ac:dyDescent="0.25">
      <c r="A395" s="12" t="s">
        <v>34</v>
      </c>
      <c r="B395" s="7">
        <f>AVERAGE(B365:B394)</f>
        <v>21.634158829676075</v>
      </c>
      <c r="C395" s="7">
        <f t="shared" ref="C395:H395" si="64">AVERAGE(C365:C394)</f>
        <v>12.746426332288401</v>
      </c>
      <c r="D395" s="7">
        <f t="shared" si="64"/>
        <v>17.217001044932079</v>
      </c>
      <c r="E395" s="7">
        <f t="shared" si="64"/>
        <v>85.258578892371958</v>
      </c>
      <c r="F395" s="7">
        <f t="shared" si="64"/>
        <v>43.197889237199583</v>
      </c>
      <c r="G395" s="7">
        <f t="shared" si="64"/>
        <v>65.131347962382435</v>
      </c>
      <c r="H395" s="7">
        <f t="shared" si="64"/>
        <v>21.476123301985371</v>
      </c>
    </row>
    <row r="396" spans="1:8" x14ac:dyDescent="0.25">
      <c r="A396" s="12" t="s">
        <v>35</v>
      </c>
      <c r="B396" s="7">
        <f>MAX(B365:B394)</f>
        <v>23.254545454545454</v>
      </c>
      <c r="C396" s="7">
        <f t="shared" ref="C396:H396" si="65">MAX(C365:C394)</f>
        <v>14.636363636363633</v>
      </c>
      <c r="D396" s="7">
        <f t="shared" si="65"/>
        <v>18.363636363636363</v>
      </c>
      <c r="E396" s="7">
        <f t="shared" si="65"/>
        <v>90.063636363636363</v>
      </c>
      <c r="F396" s="7">
        <f t="shared" si="65"/>
        <v>50.954545454545453</v>
      </c>
      <c r="G396" s="7">
        <f t="shared" si="65"/>
        <v>72.86363636363636</v>
      </c>
      <c r="H396" s="7">
        <f t="shared" si="65"/>
        <v>24.318181818181817</v>
      </c>
    </row>
    <row r="397" spans="1:8" x14ac:dyDescent="0.25">
      <c r="A397" s="12" t="s">
        <v>36</v>
      </c>
      <c r="B397" s="7">
        <f>MIN(B365:B394)</f>
        <v>19.981818181818184</v>
      </c>
      <c r="C397" s="7">
        <f t="shared" ref="C397:H397" si="66">MIN(C365:C394)</f>
        <v>10.972727272727273</v>
      </c>
      <c r="D397" s="7">
        <f t="shared" si="66"/>
        <v>15.927272727272729</v>
      </c>
      <c r="E397" s="7">
        <f t="shared" si="66"/>
        <v>79.772727272727266</v>
      </c>
      <c r="F397" s="7">
        <f t="shared" si="66"/>
        <v>31.818495297805644</v>
      </c>
      <c r="G397" s="7">
        <f t="shared" si="66"/>
        <v>55.740438871473359</v>
      </c>
      <c r="H397" s="7">
        <f t="shared" si="66"/>
        <v>17.900000000000002</v>
      </c>
    </row>
    <row r="398" spans="1:8" x14ac:dyDescent="0.25">
      <c r="A398" s="12" t="s">
        <v>37</v>
      </c>
      <c r="B398" s="7">
        <f>STDEV(B365:B394)</f>
        <v>0.84077409296172811</v>
      </c>
      <c r="C398" s="7">
        <f t="shared" ref="C398:H398" si="67">STDEV(C365:C394)</f>
        <v>0.93285975729231851</v>
      </c>
      <c r="D398" s="7">
        <f t="shared" si="67"/>
        <v>0.70780850428540654</v>
      </c>
      <c r="E398" s="7">
        <f t="shared" si="67"/>
        <v>2.6934919498647716</v>
      </c>
      <c r="F398" s="7">
        <f t="shared" si="67"/>
        <v>4.2120736769050486</v>
      </c>
      <c r="G398" s="7">
        <f t="shared" si="67"/>
        <v>4.0384617928102857</v>
      </c>
      <c r="H398" s="7">
        <f t="shared" si="67"/>
        <v>1.5078159017201496</v>
      </c>
    </row>
    <row r="399" spans="1:8" x14ac:dyDescent="0.25">
      <c r="A399" s="5" t="s">
        <v>16</v>
      </c>
      <c r="B399" s="7">
        <f>B398/SQRT(30)</f>
        <v>0.15350364549369466</v>
      </c>
      <c r="C399" s="7">
        <f t="shared" ref="C399:H399" si="68">C398/SQRT(30)</f>
        <v>0.17031611068593241</v>
      </c>
      <c r="D399" s="7">
        <f t="shared" si="68"/>
        <v>0.12922756139703639</v>
      </c>
      <c r="E399" s="7">
        <f t="shared" si="68"/>
        <v>0.49176209979983643</v>
      </c>
      <c r="F399" s="7">
        <f t="shared" si="68"/>
        <v>0.76901592223820736</v>
      </c>
      <c r="G399" s="7">
        <f t="shared" si="68"/>
        <v>0.73731887384831596</v>
      </c>
      <c r="H399" s="7">
        <f t="shared" si="68"/>
        <v>0.27528826064570616</v>
      </c>
    </row>
    <row r="400" spans="1:8" x14ac:dyDescent="0.25">
      <c r="A400" s="5"/>
      <c r="B400" s="7"/>
      <c r="C400" s="7"/>
      <c r="D400" s="7"/>
      <c r="E400" s="7"/>
      <c r="F400" s="7"/>
      <c r="G400" s="7"/>
      <c r="H400" s="7"/>
    </row>
    <row r="401" spans="1:17" x14ac:dyDescent="0.25">
      <c r="A401" s="12" t="s">
        <v>39</v>
      </c>
    </row>
    <row r="402" spans="1:17" x14ac:dyDescent="0.25">
      <c r="A402" s="10" t="s">
        <v>40</v>
      </c>
      <c r="B402" s="10">
        <v>2008</v>
      </c>
      <c r="C402" s="10">
        <v>2009</v>
      </c>
      <c r="D402" s="10">
        <v>2010</v>
      </c>
      <c r="E402" s="10">
        <v>2011</v>
      </c>
      <c r="F402" s="10">
        <v>2012</v>
      </c>
      <c r="G402" s="10">
        <v>2013</v>
      </c>
      <c r="H402" s="10">
        <v>2014</v>
      </c>
      <c r="I402" s="10">
        <v>2015</v>
      </c>
      <c r="J402" s="10">
        <v>2016</v>
      </c>
      <c r="K402" s="10">
        <v>2017</v>
      </c>
      <c r="L402" s="10">
        <v>2018</v>
      </c>
      <c r="M402" s="12" t="s">
        <v>34</v>
      </c>
      <c r="N402" s="12" t="s">
        <v>35</v>
      </c>
      <c r="O402" s="12" t="s">
        <v>36</v>
      </c>
      <c r="P402" s="12" t="s">
        <v>37</v>
      </c>
      <c r="Q402" s="5" t="s">
        <v>16</v>
      </c>
    </row>
    <row r="403" spans="1:17" x14ac:dyDescent="0.25">
      <c r="A403" s="10" t="s">
        <v>27</v>
      </c>
      <c r="B403" s="6">
        <f>B32</f>
        <v>22.47666666666667</v>
      </c>
      <c r="C403" s="6">
        <f>B64</f>
        <v>20.372413793103448</v>
      </c>
      <c r="D403" s="6">
        <f>B97</f>
        <v>22.053333333333335</v>
      </c>
      <c r="E403" s="6">
        <f>B130</f>
        <v>23.43</v>
      </c>
      <c r="F403" s="6">
        <f>B163</f>
        <v>20.396666666666668</v>
      </c>
      <c r="G403" s="6">
        <f>B196</f>
        <v>20.216666666666672</v>
      </c>
      <c r="H403" s="6">
        <f>B229</f>
        <v>22.58</v>
      </c>
      <c r="I403" s="6">
        <f>B262</f>
        <v>21.490000000000002</v>
      </c>
      <c r="J403" s="6">
        <f>B295</f>
        <v>21.416666666666675</v>
      </c>
      <c r="K403" s="6">
        <f>B328</f>
        <v>21.546666666666667</v>
      </c>
      <c r="L403" s="6">
        <f>B361</f>
        <v>21.996666666666666</v>
      </c>
      <c r="M403" s="6">
        <f>AVERAGE(B403:L403)</f>
        <v>21.634158829676075</v>
      </c>
      <c r="N403" s="6">
        <f>MAX(B403:L403)</f>
        <v>23.43</v>
      </c>
      <c r="O403" s="6">
        <f>MIN(B403:L403)</f>
        <v>20.216666666666672</v>
      </c>
      <c r="P403" s="6">
        <f>STDEV(B403:L403)</f>
        <v>1.0171042518369096</v>
      </c>
      <c r="Q403" s="6">
        <f>P403/SQRT(11)</f>
        <v>0.30666847054710689</v>
      </c>
    </row>
    <row r="404" spans="1:17" x14ac:dyDescent="0.25">
      <c r="A404" s="10" t="s">
        <v>28</v>
      </c>
      <c r="B404" s="6">
        <f>C32</f>
        <v>13.34333333333333</v>
      </c>
      <c r="C404" s="6">
        <f>C64</f>
        <v>12.020689655172415</v>
      </c>
      <c r="D404" s="6">
        <f>C97</f>
        <v>13.243333333333336</v>
      </c>
      <c r="E404" s="6">
        <f>C130</f>
        <v>14.799999999999995</v>
      </c>
      <c r="F404" s="6">
        <f>C163</f>
        <v>11.009999999999998</v>
      </c>
      <c r="G404" s="6">
        <f>C196</f>
        <v>11.993333333333332</v>
      </c>
      <c r="H404" s="6">
        <f>C229</f>
        <v>12.773333333333337</v>
      </c>
      <c r="I404" s="6">
        <f>C262</f>
        <v>13.813333333333336</v>
      </c>
      <c r="J404" s="6">
        <f>C295</f>
        <v>13.09</v>
      </c>
      <c r="K404" s="6">
        <f>C328</f>
        <v>12.146666666666667</v>
      </c>
      <c r="L404" s="6">
        <f>C361</f>
        <v>11.976666666666667</v>
      </c>
      <c r="M404" s="6">
        <f t="shared" ref="M404:M410" si="69">AVERAGE(B404:L404)</f>
        <v>12.746426332288401</v>
      </c>
      <c r="N404" s="6">
        <f t="shared" ref="N404:N410" si="70">MAX(B404:L404)</f>
        <v>14.799999999999995</v>
      </c>
      <c r="O404" s="6">
        <f t="shared" ref="O404:O410" si="71">MIN(B404:L404)</f>
        <v>11.009999999999998</v>
      </c>
      <c r="P404" s="6">
        <f t="shared" ref="P404:P410" si="72">STDEV(B404:L404)</f>
        <v>1.0554002814765082</v>
      </c>
      <c r="Q404" s="6">
        <f t="shared" ref="Q404:Q412" si="73">P404/SQRT(11)</f>
        <v>0.31821515793573218</v>
      </c>
    </row>
    <row r="405" spans="1:17" x14ac:dyDescent="0.25">
      <c r="A405" s="10" t="s">
        <v>29</v>
      </c>
      <c r="B405" s="6">
        <f>D32</f>
        <v>17.93333333333333</v>
      </c>
      <c r="C405" s="6">
        <f>D64</f>
        <v>16.510344827586202</v>
      </c>
      <c r="D405" s="6">
        <f>D97</f>
        <v>17.823333333333334</v>
      </c>
      <c r="E405" s="6">
        <f>D130</f>
        <v>18.983333333333338</v>
      </c>
      <c r="F405" s="6">
        <f>D163</f>
        <v>15.833333333333334</v>
      </c>
      <c r="G405" s="6">
        <f>D163</f>
        <v>15.833333333333334</v>
      </c>
      <c r="H405" s="6">
        <f>D229</f>
        <v>17.616666666666664</v>
      </c>
      <c r="I405" s="6">
        <f>D262</f>
        <v>17.5</v>
      </c>
      <c r="J405" s="6">
        <f>D295</f>
        <v>17.186666666666671</v>
      </c>
      <c r="K405" s="6">
        <f>D328</f>
        <v>16.716666666666665</v>
      </c>
      <c r="L405" s="6">
        <f>D361</f>
        <v>17.09</v>
      </c>
      <c r="M405" s="6">
        <f t="shared" si="69"/>
        <v>17.184273772204804</v>
      </c>
      <c r="N405" s="6">
        <f t="shared" si="70"/>
        <v>18.983333333333338</v>
      </c>
      <c r="O405" s="6">
        <f t="shared" si="71"/>
        <v>15.833333333333334</v>
      </c>
      <c r="P405" s="6">
        <f t="shared" si="72"/>
        <v>0.93939125798281409</v>
      </c>
      <c r="Q405" s="6">
        <f t="shared" si="73"/>
        <v>0.28323712127899509</v>
      </c>
    </row>
    <row r="406" spans="1:17" x14ac:dyDescent="0.25">
      <c r="A406" s="10" t="s">
        <v>30</v>
      </c>
      <c r="B406" s="6">
        <f>E32</f>
        <v>76.28</v>
      </c>
      <c r="C406" s="6">
        <f>E64</f>
        <v>78.531034482758642</v>
      </c>
      <c r="D406" s="6">
        <f>E97</f>
        <v>80.736666666666665</v>
      </c>
      <c r="E406" s="6">
        <f>E130</f>
        <v>85.546666666666667</v>
      </c>
      <c r="F406" s="6">
        <f>E163</f>
        <v>88.069999999999979</v>
      </c>
      <c r="G406" s="6">
        <f>E163</f>
        <v>88.069999999999979</v>
      </c>
      <c r="H406" s="6">
        <f>E229</f>
        <v>88.453333333333319</v>
      </c>
      <c r="I406" s="6">
        <f>E262</f>
        <v>87.940000000000012</v>
      </c>
      <c r="J406" s="6">
        <f>E295</f>
        <v>88.15</v>
      </c>
      <c r="K406" s="6">
        <f>E328</f>
        <v>84.086666666666673</v>
      </c>
      <c r="L406" s="6">
        <f>E361</f>
        <v>90.993333333333339</v>
      </c>
      <c r="M406" s="6">
        <f t="shared" si="69"/>
        <v>85.168881922675027</v>
      </c>
      <c r="N406" s="6">
        <f t="shared" si="70"/>
        <v>90.993333333333339</v>
      </c>
      <c r="O406" s="6">
        <f t="shared" si="71"/>
        <v>76.28</v>
      </c>
      <c r="P406" s="6">
        <f t="shared" si="72"/>
        <v>4.7132013707275</v>
      </c>
      <c r="Q406" s="6">
        <f t="shared" si="73"/>
        <v>1.4210836825538071</v>
      </c>
    </row>
    <row r="407" spans="1:17" x14ac:dyDescent="0.25">
      <c r="A407" s="10" t="s">
        <v>31</v>
      </c>
      <c r="B407" s="6">
        <v>43.92</v>
      </c>
      <c r="C407" s="6">
        <f>F64</f>
        <v>40.803448275862074</v>
      </c>
      <c r="D407" s="6">
        <f>F97</f>
        <v>43.57</v>
      </c>
      <c r="E407" s="6">
        <f>F130</f>
        <v>41.853333333333332</v>
      </c>
      <c r="F407" s="6">
        <f>F163</f>
        <v>43.78</v>
      </c>
      <c r="G407" s="6">
        <f>F163</f>
        <v>43.78</v>
      </c>
      <c r="H407" s="6">
        <f>F229</f>
        <v>41.690000000000005</v>
      </c>
      <c r="I407" s="6">
        <f>F262</f>
        <v>49.856666666666662</v>
      </c>
      <c r="J407" s="6">
        <f>F295</f>
        <v>46.826666666666661</v>
      </c>
      <c r="K407" s="6">
        <f>F328</f>
        <v>43.990000000000016</v>
      </c>
      <c r="L407" s="6">
        <f>F361</f>
        <v>41.503333333333323</v>
      </c>
      <c r="M407" s="6">
        <f t="shared" si="69"/>
        <v>43.779404388714731</v>
      </c>
      <c r="N407" s="6">
        <f t="shared" si="70"/>
        <v>49.856666666666662</v>
      </c>
      <c r="O407" s="6">
        <f t="shared" si="71"/>
        <v>40.803448275862074</v>
      </c>
      <c r="P407" s="6">
        <f t="shared" si="72"/>
        <v>2.6160861487209988</v>
      </c>
      <c r="Q407" s="6">
        <f t="shared" si="73"/>
        <v>0.78877965223213165</v>
      </c>
    </row>
    <row r="408" spans="1:17" x14ac:dyDescent="0.25">
      <c r="A408" s="10" t="s">
        <v>32</v>
      </c>
      <c r="B408" s="6">
        <f>G32</f>
        <v>55.353333333333339</v>
      </c>
      <c r="C408" s="6">
        <f>G64</f>
        <v>62.244827586206888</v>
      </c>
      <c r="D408" s="6">
        <f>G97</f>
        <v>62.88666666666667</v>
      </c>
      <c r="E408" s="6">
        <f>G130</f>
        <v>62.756666666666668</v>
      </c>
      <c r="F408" s="6">
        <f>G163</f>
        <v>68.916666666666671</v>
      </c>
      <c r="G408" s="6">
        <f>G163</f>
        <v>68.916666666666671</v>
      </c>
      <c r="H408" s="6">
        <f>G229</f>
        <v>67.596666666666664</v>
      </c>
      <c r="I408" s="6">
        <f>G262</f>
        <v>69.3</v>
      </c>
      <c r="J408" s="6">
        <f>G295</f>
        <v>69.206666666666663</v>
      </c>
      <c r="K408" s="6">
        <f>G328</f>
        <v>64.629999999999981</v>
      </c>
      <c r="L408" s="6">
        <f>G361</f>
        <v>64.180000000000007</v>
      </c>
      <c r="M408" s="6">
        <f t="shared" si="69"/>
        <v>65.089832810867293</v>
      </c>
      <c r="N408" s="6">
        <f t="shared" si="70"/>
        <v>69.3</v>
      </c>
      <c r="O408" s="6">
        <f t="shared" si="71"/>
        <v>55.353333333333339</v>
      </c>
      <c r="P408" s="6">
        <f t="shared" si="72"/>
        <v>4.2950865362005537</v>
      </c>
      <c r="Q408" s="6">
        <f t="shared" si="73"/>
        <v>1.2950173166076784</v>
      </c>
    </row>
    <row r="409" spans="1:17" x14ac:dyDescent="0.25">
      <c r="A409" s="10" t="s">
        <v>33</v>
      </c>
      <c r="B409" s="6">
        <f>H32</f>
        <v>25.293333333333329</v>
      </c>
      <c r="C409" s="6">
        <f>H64</f>
        <v>21.320689655172412</v>
      </c>
      <c r="D409" s="6">
        <f>H97</f>
        <v>16.796666666666667</v>
      </c>
      <c r="E409" s="6">
        <f>H130</f>
        <v>19.543333333333337</v>
      </c>
      <c r="F409" s="6">
        <f>H163</f>
        <v>23.56333333333334</v>
      </c>
      <c r="G409" s="6">
        <f>H163</f>
        <v>23.56333333333334</v>
      </c>
      <c r="H409" s="6">
        <f>H229</f>
        <v>24.126666666666658</v>
      </c>
      <c r="I409" s="6">
        <f>H262</f>
        <v>20.149999999999999</v>
      </c>
      <c r="J409" s="6">
        <f>H295</f>
        <v>21.136666666666667</v>
      </c>
      <c r="K409" s="6">
        <f>H328</f>
        <v>21.4</v>
      </c>
      <c r="L409" s="6">
        <f>H361</f>
        <v>21.566666666666666</v>
      </c>
      <c r="M409" s="6">
        <f t="shared" si="69"/>
        <v>21.678244514106584</v>
      </c>
      <c r="N409" s="6">
        <f t="shared" si="70"/>
        <v>25.293333333333329</v>
      </c>
      <c r="O409" s="6">
        <f t="shared" si="71"/>
        <v>16.796666666666667</v>
      </c>
      <c r="P409" s="6">
        <f t="shared" si="72"/>
        <v>2.395933198437536</v>
      </c>
      <c r="Q409" s="6">
        <f t="shared" si="73"/>
        <v>0.72240104017940321</v>
      </c>
    </row>
    <row r="410" spans="1:17" x14ac:dyDescent="0.25">
      <c r="A410" s="10" t="s">
        <v>50</v>
      </c>
      <c r="B410" s="14">
        <f>B403*ATAN(0.151977*(B407+8.313659)^(1/2))+ATAN(B403+B407)-ATAN(B407-1.676331)+0.00391838*B407^(3/2)*ATAN(0.023101*B407)-4.686035</f>
        <v>14.932757419223329</v>
      </c>
      <c r="C410" s="14">
        <f t="shared" ref="C410:L410" si="74">C403*ATAN(0.151977*(C407+8.313659)^(1/2))+ATAN(C403+C407)-ATAN(C407-1.676331)+0.00391838*C407^(3/2)*ATAN(0.023101*C407)-4.686035</f>
        <v>12.737680748045861</v>
      </c>
      <c r="D410" s="14">
        <f t="shared" si="74"/>
        <v>14.528256206977783</v>
      </c>
      <c r="E410" s="14">
        <f t="shared" si="74"/>
        <v>15.402875667900105</v>
      </c>
      <c r="F410" s="14">
        <f t="shared" si="74"/>
        <v>13.181481846402761</v>
      </c>
      <c r="G410" s="14">
        <f t="shared" si="74"/>
        <v>13.031753607983052</v>
      </c>
      <c r="H410" s="14">
        <f t="shared" si="74"/>
        <v>14.678683673102775</v>
      </c>
      <c r="I410" s="14">
        <f t="shared" si="74"/>
        <v>14.960292866333113</v>
      </c>
      <c r="J410" s="14">
        <f t="shared" si="74"/>
        <v>14.469129854559977</v>
      </c>
      <c r="K410" s="14">
        <f t="shared" si="74"/>
        <v>14.168784343759707</v>
      </c>
      <c r="L410" s="14">
        <f t="shared" si="74"/>
        <v>14.171186233155975</v>
      </c>
      <c r="M410" s="6">
        <f t="shared" si="69"/>
        <v>14.205716587949494</v>
      </c>
      <c r="N410" s="6">
        <f t="shared" si="70"/>
        <v>15.402875667900105</v>
      </c>
      <c r="O410" s="6">
        <f t="shared" si="71"/>
        <v>12.737680748045861</v>
      </c>
      <c r="P410" s="6">
        <f t="shared" si="72"/>
        <v>0.86678782056984049</v>
      </c>
      <c r="Q410" s="6">
        <f t="shared" si="73"/>
        <v>0.26134636124364191</v>
      </c>
    </row>
    <row r="411" spans="1:17" x14ac:dyDescent="0.25">
      <c r="A411" s="17" t="s">
        <v>51</v>
      </c>
      <c r="B411" s="18">
        <f t="shared" ref="B411:L411" si="75">(B403-B410)*0.6771</f>
        <v>5.1079809514438868</v>
      </c>
      <c r="C411" s="18">
        <f t="shared" si="75"/>
        <v>5.1694777448084919</v>
      </c>
      <c r="D411" s="18">
        <f t="shared" si="75"/>
        <v>5.0952297222553442</v>
      </c>
      <c r="E411" s="18">
        <f t="shared" si="75"/>
        <v>5.4351658852648388</v>
      </c>
      <c r="F411" s="18">
        <f t="shared" si="75"/>
        <v>4.8854016418006916</v>
      </c>
      <c r="G411" s="18">
        <f t="shared" si="75"/>
        <v>4.8649046320346789</v>
      </c>
      <c r="H411" s="18">
        <f t="shared" si="75"/>
        <v>5.3499812849421104</v>
      </c>
      <c r="I411" s="18">
        <f t="shared" si="75"/>
        <v>4.4212647002058514</v>
      </c>
      <c r="J411" s="18">
        <f t="shared" si="75"/>
        <v>4.7041771754774455</v>
      </c>
      <c r="K411" s="18">
        <f t="shared" si="75"/>
        <v>4.9955641208403021</v>
      </c>
      <c r="L411" s="18">
        <f t="shared" si="75"/>
        <v>5.298632801530089</v>
      </c>
      <c r="M411" s="18">
        <f t="shared" ref="M411" si="76">AVERAGE(B411:L411)</f>
        <v>5.029798241873066</v>
      </c>
      <c r="N411" s="18">
        <f t="shared" ref="N411" si="77">MAX(B411:L411)</f>
        <v>5.4351658852648388</v>
      </c>
      <c r="O411" s="18">
        <f t="shared" ref="O411" si="78">MIN(B411:L411)</f>
        <v>4.4212647002058514</v>
      </c>
      <c r="P411" s="18">
        <f t="shared" ref="P411" si="79">STDEV(B411:L411)</f>
        <v>0.2990937498545605</v>
      </c>
      <c r="Q411" s="18">
        <f t="shared" si="73"/>
        <v>9.0180158673453831E-2</v>
      </c>
    </row>
    <row r="412" spans="1:17" x14ac:dyDescent="0.25">
      <c r="A412" s="15" t="s">
        <v>49</v>
      </c>
      <c r="B412" s="16">
        <f>B411*2.29</f>
        <v>11.697276378806501</v>
      </c>
      <c r="C412" s="16">
        <f t="shared" ref="C412:L412" si="80">C411*2.29</f>
        <v>11.838104035611446</v>
      </c>
      <c r="D412" s="16">
        <f t="shared" si="80"/>
        <v>11.668076063964739</v>
      </c>
      <c r="E412" s="16">
        <f t="shared" si="80"/>
        <v>12.446529877256481</v>
      </c>
      <c r="F412" s="16">
        <f t="shared" si="80"/>
        <v>11.187569759723583</v>
      </c>
      <c r="G412" s="16">
        <f t="shared" si="80"/>
        <v>11.140631607359415</v>
      </c>
      <c r="H412" s="16">
        <f t="shared" si="80"/>
        <v>12.251457142517433</v>
      </c>
      <c r="I412" s="16">
        <f t="shared" si="80"/>
        <v>10.1246961634714</v>
      </c>
      <c r="J412" s="16">
        <f t="shared" si="80"/>
        <v>10.772565731843351</v>
      </c>
      <c r="K412" s="16">
        <f t="shared" si="80"/>
        <v>11.439841836724291</v>
      </c>
      <c r="L412" s="16">
        <f t="shared" si="80"/>
        <v>12.133869115503904</v>
      </c>
      <c r="M412" s="16">
        <f t="shared" ref="M412" si="81">AVERAGE(B412:L412)</f>
        <v>11.51823797388932</v>
      </c>
      <c r="N412" s="16">
        <f t="shared" ref="N412" si="82">MAX(B412:L412)</f>
        <v>12.446529877256481</v>
      </c>
      <c r="O412" s="16">
        <f t="shared" ref="O412" si="83">MIN(B412:L412)</f>
        <v>10.1246961634714</v>
      </c>
      <c r="P412" s="16">
        <f t="shared" ref="P412" si="84">STDEV(B412:L412)</f>
        <v>0.68492468716694332</v>
      </c>
      <c r="Q412" s="16">
        <f t="shared" si="73"/>
        <v>0.20651256336220922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4"/>
  <sheetViews>
    <sheetView topLeftCell="A399" workbookViewId="0">
      <selection activeCell="B414" sqref="B414"/>
    </sheetView>
  </sheetViews>
  <sheetFormatPr baseColWidth="10" defaultRowHeight="15" x14ac:dyDescent="0.25"/>
  <cols>
    <col min="1" max="1" width="29.5703125" bestFit="1" customWidth="1"/>
  </cols>
  <sheetData>
    <row r="1" spans="1:8" x14ac:dyDescent="0.25">
      <c r="A1" s="10" t="s">
        <v>0</v>
      </c>
      <c r="B1" s="10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 t="s">
        <v>33</v>
      </c>
    </row>
    <row r="2" spans="1:8" x14ac:dyDescent="0.25">
      <c r="A2" s="1">
        <v>39598</v>
      </c>
      <c r="B2">
        <v>25.4</v>
      </c>
      <c r="C2">
        <v>15.4</v>
      </c>
      <c r="D2">
        <v>18.899999999999999</v>
      </c>
      <c r="E2">
        <v>84.2</v>
      </c>
      <c r="F2">
        <v>48.5</v>
      </c>
      <c r="G2">
        <v>72.900000000000006</v>
      </c>
      <c r="H2">
        <v>28.7</v>
      </c>
    </row>
    <row r="3" spans="1:8" x14ac:dyDescent="0.25">
      <c r="A3" s="1">
        <v>39597</v>
      </c>
      <c r="B3">
        <v>22.9</v>
      </c>
      <c r="C3">
        <v>13.1</v>
      </c>
      <c r="D3">
        <v>18.7</v>
      </c>
      <c r="E3">
        <v>81.599999999999994</v>
      </c>
      <c r="F3">
        <v>44.9</v>
      </c>
      <c r="G3">
        <v>65.8</v>
      </c>
      <c r="H3">
        <v>30.8</v>
      </c>
    </row>
    <row r="4" spans="1:8" x14ac:dyDescent="0.25">
      <c r="A4" s="1">
        <v>39596</v>
      </c>
      <c r="B4">
        <v>22.3</v>
      </c>
      <c r="C4">
        <v>13.2</v>
      </c>
      <c r="D4">
        <v>18.100000000000001</v>
      </c>
      <c r="E4">
        <v>83.3</v>
      </c>
      <c r="F4">
        <v>46.6</v>
      </c>
      <c r="G4">
        <v>66.599999999999994</v>
      </c>
      <c r="H4">
        <v>31.1</v>
      </c>
    </row>
    <row r="5" spans="1:8" x14ac:dyDescent="0.25">
      <c r="A5" s="1">
        <v>39595</v>
      </c>
      <c r="B5">
        <v>22</v>
      </c>
      <c r="C5">
        <v>13.5</v>
      </c>
      <c r="D5">
        <v>17.8</v>
      </c>
      <c r="E5">
        <v>84.4</v>
      </c>
      <c r="F5">
        <v>46.1</v>
      </c>
      <c r="G5">
        <v>68.2</v>
      </c>
      <c r="H5">
        <v>27.7</v>
      </c>
    </row>
    <row r="6" spans="1:8" x14ac:dyDescent="0.25">
      <c r="A6" s="1">
        <v>39594</v>
      </c>
      <c r="B6">
        <v>21.2</v>
      </c>
      <c r="C6">
        <v>16</v>
      </c>
      <c r="D6">
        <v>18.3</v>
      </c>
      <c r="E6">
        <v>80.2</v>
      </c>
      <c r="F6">
        <v>49.6</v>
      </c>
      <c r="G6">
        <v>65.3</v>
      </c>
      <c r="H6">
        <v>20.5</v>
      </c>
    </row>
    <row r="7" spans="1:8" x14ac:dyDescent="0.25">
      <c r="A7" s="1">
        <v>39593</v>
      </c>
      <c r="B7">
        <v>22.3</v>
      </c>
      <c r="C7">
        <v>16.3</v>
      </c>
      <c r="D7">
        <v>18.5</v>
      </c>
      <c r="E7">
        <v>81.599999999999994</v>
      </c>
      <c r="F7">
        <v>44.2</v>
      </c>
      <c r="G7">
        <v>65.599999999999994</v>
      </c>
      <c r="H7">
        <v>18.2</v>
      </c>
    </row>
    <row r="8" spans="1:8" x14ac:dyDescent="0.25">
      <c r="A8" s="1">
        <v>39592</v>
      </c>
      <c r="B8">
        <v>24.6</v>
      </c>
      <c r="C8">
        <v>16.8</v>
      </c>
      <c r="D8">
        <v>19.600000000000001</v>
      </c>
      <c r="E8">
        <v>83.1</v>
      </c>
      <c r="F8">
        <v>42</v>
      </c>
      <c r="G8">
        <v>67.599999999999994</v>
      </c>
      <c r="H8">
        <v>26.1</v>
      </c>
    </row>
    <row r="9" spans="1:8" x14ac:dyDescent="0.25">
      <c r="A9" s="1">
        <v>39591</v>
      </c>
      <c r="B9">
        <v>24.3</v>
      </c>
      <c r="C9">
        <v>17.100000000000001</v>
      </c>
      <c r="D9">
        <v>19.899999999999999</v>
      </c>
      <c r="E9">
        <v>87.1</v>
      </c>
      <c r="F9">
        <v>52.2</v>
      </c>
      <c r="G9">
        <v>73.7</v>
      </c>
      <c r="H9">
        <v>26.3</v>
      </c>
    </row>
    <row r="10" spans="1:8" x14ac:dyDescent="0.25">
      <c r="A10" s="1">
        <v>39590</v>
      </c>
      <c r="B10">
        <v>24.4</v>
      </c>
      <c r="C10">
        <v>15</v>
      </c>
      <c r="D10">
        <v>19</v>
      </c>
      <c r="E10">
        <v>87.1</v>
      </c>
      <c r="F10">
        <v>52.8</v>
      </c>
      <c r="G10">
        <v>76.599999999999994</v>
      </c>
      <c r="H10">
        <v>30.1</v>
      </c>
    </row>
    <row r="11" spans="1:8" x14ac:dyDescent="0.25">
      <c r="A11" s="1">
        <v>39589</v>
      </c>
      <c r="B11">
        <v>23.6</v>
      </c>
      <c r="C11">
        <v>14.7</v>
      </c>
      <c r="D11">
        <v>18.5</v>
      </c>
      <c r="E11">
        <v>85.8</v>
      </c>
      <c r="F11">
        <v>55.2</v>
      </c>
      <c r="G11">
        <v>74.5</v>
      </c>
      <c r="H11">
        <v>31.3</v>
      </c>
    </row>
    <row r="12" spans="1:8" x14ac:dyDescent="0.25">
      <c r="A12" s="1">
        <v>39588</v>
      </c>
      <c r="B12">
        <v>23.3</v>
      </c>
      <c r="C12">
        <v>14.4</v>
      </c>
      <c r="D12">
        <v>18.5</v>
      </c>
      <c r="E12">
        <v>87.4</v>
      </c>
      <c r="F12">
        <v>45.5</v>
      </c>
      <c r="G12">
        <v>70.099999999999994</v>
      </c>
      <c r="H12">
        <v>30.9</v>
      </c>
    </row>
    <row r="13" spans="1:8" x14ac:dyDescent="0.25">
      <c r="A13" s="1">
        <v>39587</v>
      </c>
      <c r="B13">
        <v>21.8</v>
      </c>
      <c r="C13">
        <v>14.5</v>
      </c>
      <c r="D13">
        <v>18.3</v>
      </c>
      <c r="E13">
        <v>83.6</v>
      </c>
      <c r="F13">
        <v>49.8</v>
      </c>
      <c r="G13">
        <v>64.8</v>
      </c>
      <c r="H13">
        <v>31</v>
      </c>
    </row>
    <row r="14" spans="1:8" x14ac:dyDescent="0.25">
      <c r="A14" s="1">
        <v>39586</v>
      </c>
      <c r="B14">
        <v>24</v>
      </c>
      <c r="C14">
        <v>16.600000000000001</v>
      </c>
      <c r="D14">
        <v>19.2</v>
      </c>
      <c r="E14">
        <v>84.8</v>
      </c>
      <c r="F14">
        <v>45.4</v>
      </c>
      <c r="G14">
        <v>68.3</v>
      </c>
      <c r="H14">
        <v>26.8</v>
      </c>
    </row>
    <row r="15" spans="1:8" x14ac:dyDescent="0.25">
      <c r="A15" s="1">
        <v>39585</v>
      </c>
      <c r="B15">
        <v>24</v>
      </c>
      <c r="C15">
        <v>14.5</v>
      </c>
      <c r="D15">
        <v>19.3</v>
      </c>
      <c r="E15">
        <v>85.8</v>
      </c>
      <c r="F15">
        <v>48.6</v>
      </c>
      <c r="G15">
        <v>69.900000000000006</v>
      </c>
      <c r="H15">
        <v>29.7</v>
      </c>
    </row>
    <row r="16" spans="1:8" x14ac:dyDescent="0.25">
      <c r="A16" s="1">
        <v>39584</v>
      </c>
      <c r="B16">
        <v>21.5</v>
      </c>
      <c r="C16">
        <v>14.1</v>
      </c>
      <c r="D16">
        <v>18.2</v>
      </c>
      <c r="E16">
        <v>85.2</v>
      </c>
      <c r="F16">
        <v>61.7</v>
      </c>
      <c r="G16">
        <v>74.7</v>
      </c>
      <c r="H16">
        <v>27.4</v>
      </c>
    </row>
    <row r="17" spans="1:8" x14ac:dyDescent="0.25">
      <c r="A17" s="1">
        <v>39583</v>
      </c>
      <c r="B17">
        <v>20.6</v>
      </c>
      <c r="C17">
        <v>15.2</v>
      </c>
      <c r="D17">
        <v>18.3</v>
      </c>
      <c r="E17">
        <v>84.3</v>
      </c>
      <c r="F17">
        <v>58.1</v>
      </c>
      <c r="G17">
        <v>73.7</v>
      </c>
      <c r="H17">
        <v>14.5</v>
      </c>
    </row>
    <row r="18" spans="1:8" x14ac:dyDescent="0.25">
      <c r="A18" s="1">
        <v>39582</v>
      </c>
      <c r="B18">
        <v>24</v>
      </c>
      <c r="C18">
        <v>15</v>
      </c>
      <c r="D18">
        <v>18.899999999999999</v>
      </c>
      <c r="E18">
        <v>85.6</v>
      </c>
      <c r="F18">
        <v>40.700000000000003</v>
      </c>
      <c r="G18">
        <v>72.099999999999994</v>
      </c>
      <c r="H18">
        <v>24.6</v>
      </c>
    </row>
    <row r="19" spans="1:8" x14ac:dyDescent="0.25">
      <c r="A19" s="1">
        <v>39581</v>
      </c>
      <c r="B19">
        <v>22.4</v>
      </c>
      <c r="C19">
        <v>14.7</v>
      </c>
      <c r="D19">
        <v>18.5</v>
      </c>
      <c r="E19">
        <v>87.4</v>
      </c>
      <c r="F19">
        <v>57.2</v>
      </c>
      <c r="G19">
        <v>75.7</v>
      </c>
      <c r="H19">
        <v>30.2</v>
      </c>
    </row>
    <row r="20" spans="1:8" x14ac:dyDescent="0.25">
      <c r="A20" s="1">
        <v>39580</v>
      </c>
      <c r="B20">
        <v>21.1</v>
      </c>
      <c r="C20">
        <v>14.7</v>
      </c>
      <c r="D20">
        <v>18.2</v>
      </c>
      <c r="E20">
        <v>84.6</v>
      </c>
      <c r="F20">
        <v>54.3</v>
      </c>
      <c r="G20">
        <v>71.099999999999994</v>
      </c>
      <c r="H20">
        <v>27.9</v>
      </c>
    </row>
    <row r="21" spans="1:8" x14ac:dyDescent="0.25">
      <c r="A21" s="1">
        <v>39579</v>
      </c>
      <c r="B21">
        <v>22.5</v>
      </c>
      <c r="C21">
        <v>15.1</v>
      </c>
      <c r="D21">
        <v>18.100000000000001</v>
      </c>
      <c r="E21">
        <v>82.2</v>
      </c>
      <c r="F21">
        <v>50.4</v>
      </c>
      <c r="G21">
        <v>68.099999999999994</v>
      </c>
      <c r="H21">
        <v>20.9</v>
      </c>
    </row>
    <row r="22" spans="1:8" x14ac:dyDescent="0.25">
      <c r="A22" s="1">
        <v>39578</v>
      </c>
      <c r="B22">
        <v>20.9</v>
      </c>
      <c r="C22">
        <v>13.9</v>
      </c>
      <c r="D22">
        <v>17.600000000000001</v>
      </c>
      <c r="E22">
        <v>85.7</v>
      </c>
      <c r="F22">
        <v>41.9</v>
      </c>
      <c r="G22">
        <v>60.2</v>
      </c>
      <c r="H22">
        <v>25.5</v>
      </c>
    </row>
    <row r="23" spans="1:8" x14ac:dyDescent="0.25">
      <c r="A23" s="1">
        <v>39577</v>
      </c>
      <c r="B23">
        <v>21.4</v>
      </c>
      <c r="C23">
        <v>15.6</v>
      </c>
      <c r="D23">
        <v>17.899999999999999</v>
      </c>
      <c r="E23">
        <v>90</v>
      </c>
      <c r="F23">
        <v>58.7</v>
      </c>
      <c r="G23">
        <v>79</v>
      </c>
      <c r="H23">
        <v>21.4</v>
      </c>
    </row>
    <row r="24" spans="1:8" x14ac:dyDescent="0.25">
      <c r="A24" s="1">
        <v>39576</v>
      </c>
      <c r="B24">
        <v>21.8</v>
      </c>
      <c r="C24">
        <v>15</v>
      </c>
      <c r="D24">
        <v>17.399999999999999</v>
      </c>
      <c r="E24">
        <v>89.3</v>
      </c>
      <c r="F24">
        <v>30.3</v>
      </c>
      <c r="G24">
        <v>77.5</v>
      </c>
      <c r="H24">
        <v>3.4</v>
      </c>
    </row>
    <row r="25" spans="1:8" x14ac:dyDescent="0.25">
      <c r="A25" s="1">
        <v>39575</v>
      </c>
      <c r="B25">
        <v>28.8</v>
      </c>
      <c r="C25">
        <v>21.1</v>
      </c>
      <c r="D25">
        <v>25.1</v>
      </c>
      <c r="E25">
        <v>38.299999999999997</v>
      </c>
      <c r="F25">
        <v>22.5</v>
      </c>
      <c r="G25">
        <v>26.5</v>
      </c>
      <c r="H25">
        <v>21.9</v>
      </c>
    </row>
    <row r="26" spans="1:8" x14ac:dyDescent="0.25">
      <c r="A26" s="1">
        <v>39574</v>
      </c>
      <c r="B26">
        <v>29.6</v>
      </c>
      <c r="C26">
        <v>15</v>
      </c>
      <c r="D26">
        <v>22.2</v>
      </c>
      <c r="E26">
        <v>84.9</v>
      </c>
      <c r="F26">
        <v>23.1</v>
      </c>
      <c r="G26">
        <v>50.4</v>
      </c>
      <c r="H26">
        <v>25</v>
      </c>
    </row>
    <row r="27" spans="1:8" x14ac:dyDescent="0.25">
      <c r="A27" s="1">
        <v>39573</v>
      </c>
      <c r="B27">
        <v>22.3</v>
      </c>
      <c r="C27">
        <v>14.7</v>
      </c>
      <c r="D27">
        <v>18.899999999999999</v>
      </c>
      <c r="E27">
        <v>83.6</v>
      </c>
      <c r="F27">
        <v>55.4</v>
      </c>
      <c r="G27">
        <v>70</v>
      </c>
      <c r="H27">
        <v>27</v>
      </c>
    </row>
    <row r="28" spans="1:8" x14ac:dyDescent="0.25">
      <c r="A28" s="1">
        <v>39572</v>
      </c>
      <c r="B28">
        <v>22.5</v>
      </c>
      <c r="C28">
        <v>14.6</v>
      </c>
      <c r="D28">
        <v>18.899999999999999</v>
      </c>
      <c r="E28">
        <v>84</v>
      </c>
      <c r="F28">
        <v>46</v>
      </c>
      <c r="G28">
        <v>66.5</v>
      </c>
      <c r="H28">
        <v>28.4</v>
      </c>
    </row>
    <row r="29" spans="1:8" x14ac:dyDescent="0.25">
      <c r="A29" s="1">
        <v>39571</v>
      </c>
      <c r="B29">
        <v>27</v>
      </c>
      <c r="C29">
        <v>14.7</v>
      </c>
      <c r="D29">
        <v>19.8</v>
      </c>
      <c r="E29">
        <v>83.8</v>
      </c>
      <c r="F29">
        <v>23.3</v>
      </c>
      <c r="G29">
        <v>60.4</v>
      </c>
      <c r="H29">
        <v>26.5</v>
      </c>
    </row>
    <row r="30" spans="1:8" x14ac:dyDescent="0.25">
      <c r="A30" s="1">
        <v>39570</v>
      </c>
      <c r="B30">
        <v>26.2</v>
      </c>
      <c r="C30">
        <v>15.1</v>
      </c>
      <c r="D30">
        <v>20.2</v>
      </c>
      <c r="E30">
        <v>78.099999999999994</v>
      </c>
      <c r="F30">
        <v>27.2</v>
      </c>
      <c r="G30">
        <v>53.5</v>
      </c>
      <c r="H30">
        <v>26.6</v>
      </c>
    </row>
    <row r="31" spans="1:8" x14ac:dyDescent="0.25">
      <c r="A31" s="1">
        <v>39569</v>
      </c>
      <c r="B31">
        <v>25.3</v>
      </c>
      <c r="C31">
        <v>12.7</v>
      </c>
      <c r="D31">
        <v>18.8</v>
      </c>
      <c r="E31">
        <v>83.3</v>
      </c>
      <c r="F31">
        <v>36.200000000000003</v>
      </c>
      <c r="G31">
        <v>58.4</v>
      </c>
      <c r="H31">
        <v>29.4</v>
      </c>
    </row>
    <row r="32" spans="1:8" x14ac:dyDescent="0.25">
      <c r="A32" s="12">
        <v>2008</v>
      </c>
      <c r="B32" s="13">
        <f>AVERAGE(B2:B31)</f>
        <v>23.466666666666661</v>
      </c>
      <c r="C32" s="13">
        <f t="shared" ref="C32:H32" si="0">AVERAGE(C2:C31)</f>
        <v>15.076666666666666</v>
      </c>
      <c r="D32" s="13">
        <f t="shared" si="0"/>
        <v>18.986666666666665</v>
      </c>
      <c r="E32" s="13">
        <f t="shared" si="0"/>
        <v>83.01</v>
      </c>
      <c r="F32" s="13">
        <f t="shared" si="0"/>
        <v>45.28</v>
      </c>
      <c r="G32" s="13">
        <f t="shared" si="0"/>
        <v>66.923333333333332</v>
      </c>
      <c r="H32" s="13">
        <f t="shared" si="0"/>
        <v>25.659999999999993</v>
      </c>
    </row>
    <row r="33" spans="1:8" x14ac:dyDescent="0.25">
      <c r="A33" s="12"/>
      <c r="B33" s="13"/>
      <c r="C33" s="13"/>
      <c r="D33" s="13"/>
      <c r="E33" s="13"/>
      <c r="F33" s="13"/>
      <c r="G33" s="13"/>
      <c r="H33" s="13"/>
    </row>
    <row r="34" spans="1:8" x14ac:dyDescent="0.25">
      <c r="A34" s="10" t="s">
        <v>0</v>
      </c>
      <c r="B34" s="10" t="s">
        <v>27</v>
      </c>
      <c r="C34" s="10" t="s">
        <v>28</v>
      </c>
      <c r="D34" s="10" t="s">
        <v>29</v>
      </c>
      <c r="E34" s="10" t="s">
        <v>30</v>
      </c>
      <c r="F34" s="10" t="s">
        <v>31</v>
      </c>
      <c r="G34" s="10" t="s">
        <v>32</v>
      </c>
      <c r="H34" s="10" t="s">
        <v>33</v>
      </c>
    </row>
    <row r="35" spans="1:8" x14ac:dyDescent="0.25">
      <c r="A35" s="1">
        <v>39963</v>
      </c>
      <c r="B35">
        <v>25.9</v>
      </c>
      <c r="C35">
        <v>17.600000000000001</v>
      </c>
      <c r="D35">
        <v>22.2</v>
      </c>
      <c r="E35">
        <v>82.2</v>
      </c>
      <c r="F35">
        <v>38.1</v>
      </c>
      <c r="G35">
        <v>65.599999999999994</v>
      </c>
      <c r="H35">
        <v>26.1</v>
      </c>
    </row>
    <row r="36" spans="1:8" x14ac:dyDescent="0.25">
      <c r="A36" s="1">
        <v>39962</v>
      </c>
      <c r="B36">
        <v>30.8</v>
      </c>
      <c r="C36">
        <v>19.7</v>
      </c>
      <c r="D36">
        <v>25.9</v>
      </c>
      <c r="E36">
        <v>76.400000000000006</v>
      </c>
      <c r="F36">
        <v>17.100000000000001</v>
      </c>
      <c r="G36">
        <v>34.5</v>
      </c>
      <c r="H36">
        <v>25.3</v>
      </c>
    </row>
    <row r="37" spans="1:8" x14ac:dyDescent="0.25">
      <c r="A37" s="1">
        <v>39961</v>
      </c>
      <c r="B37">
        <v>29.4</v>
      </c>
      <c r="C37">
        <v>19.2</v>
      </c>
      <c r="D37">
        <v>24.4</v>
      </c>
      <c r="E37">
        <v>72.7</v>
      </c>
      <c r="F37">
        <v>15</v>
      </c>
      <c r="G37">
        <v>34.299999999999997</v>
      </c>
      <c r="H37">
        <v>28.9</v>
      </c>
    </row>
    <row r="38" spans="1:8" x14ac:dyDescent="0.25">
      <c r="A38" s="1">
        <v>39960</v>
      </c>
      <c r="B38">
        <v>28.2</v>
      </c>
      <c r="C38">
        <v>19.399999999999999</v>
      </c>
      <c r="D38">
        <v>23.8</v>
      </c>
      <c r="E38">
        <v>72.7</v>
      </c>
      <c r="F38">
        <v>31.2</v>
      </c>
      <c r="G38">
        <v>51.1</v>
      </c>
      <c r="H38">
        <v>28.7</v>
      </c>
    </row>
    <row r="39" spans="1:8" x14ac:dyDescent="0.25">
      <c r="A39" s="1">
        <v>39959</v>
      </c>
      <c r="B39">
        <v>26.2</v>
      </c>
      <c r="C39">
        <v>15.9</v>
      </c>
      <c r="D39">
        <v>21.7</v>
      </c>
      <c r="E39">
        <v>84.9</v>
      </c>
      <c r="F39">
        <v>34.799999999999997</v>
      </c>
      <c r="G39">
        <v>61</v>
      </c>
      <c r="H39">
        <v>28.6</v>
      </c>
    </row>
    <row r="40" spans="1:8" x14ac:dyDescent="0.25">
      <c r="A40" s="1">
        <v>39958</v>
      </c>
      <c r="B40">
        <v>23.5</v>
      </c>
      <c r="C40">
        <v>15.1</v>
      </c>
      <c r="D40">
        <v>19.600000000000001</v>
      </c>
      <c r="E40">
        <v>80.400000000000006</v>
      </c>
      <c r="F40">
        <v>49.3</v>
      </c>
      <c r="G40">
        <v>66.7</v>
      </c>
      <c r="H40">
        <v>29.4</v>
      </c>
    </row>
    <row r="41" spans="1:8" x14ac:dyDescent="0.25">
      <c r="A41" s="1">
        <v>39957</v>
      </c>
      <c r="B41">
        <v>24.1</v>
      </c>
      <c r="C41">
        <v>17.399999999999999</v>
      </c>
      <c r="D41">
        <v>20.399999999999999</v>
      </c>
      <c r="E41">
        <v>73.900000000000006</v>
      </c>
      <c r="F41">
        <v>43.2</v>
      </c>
      <c r="G41">
        <v>58.3</v>
      </c>
      <c r="H41">
        <v>27.4</v>
      </c>
    </row>
    <row r="42" spans="1:8" x14ac:dyDescent="0.25">
      <c r="A42" s="1">
        <v>39956</v>
      </c>
      <c r="B42">
        <v>26.6</v>
      </c>
      <c r="C42">
        <v>18.2</v>
      </c>
      <c r="D42">
        <v>21.9</v>
      </c>
      <c r="E42">
        <v>86.3</v>
      </c>
      <c r="F42">
        <v>40.1</v>
      </c>
      <c r="G42">
        <v>62.4</v>
      </c>
      <c r="H42">
        <v>26.8</v>
      </c>
    </row>
    <row r="43" spans="1:8" x14ac:dyDescent="0.25">
      <c r="A43" s="1">
        <v>39955</v>
      </c>
      <c r="B43">
        <v>23.8</v>
      </c>
      <c r="C43">
        <v>19.399999999999999</v>
      </c>
      <c r="D43">
        <v>21.1</v>
      </c>
      <c r="E43">
        <v>83.2</v>
      </c>
      <c r="F43">
        <v>63</v>
      </c>
      <c r="G43">
        <v>76.5</v>
      </c>
      <c r="H43">
        <v>18.2</v>
      </c>
    </row>
    <row r="44" spans="1:8" x14ac:dyDescent="0.25">
      <c r="A44" s="1">
        <v>39954</v>
      </c>
      <c r="B44">
        <v>25.8</v>
      </c>
      <c r="C44">
        <v>17.899999999999999</v>
      </c>
      <c r="D44">
        <v>21.9</v>
      </c>
      <c r="E44">
        <v>85.6</v>
      </c>
      <c r="F44">
        <v>54.4</v>
      </c>
      <c r="G44">
        <v>71.900000000000006</v>
      </c>
      <c r="H44">
        <v>25.4</v>
      </c>
    </row>
    <row r="45" spans="1:8" x14ac:dyDescent="0.25">
      <c r="A45" s="1">
        <v>39953</v>
      </c>
      <c r="B45">
        <v>33.1</v>
      </c>
      <c r="C45">
        <v>19.600000000000001</v>
      </c>
      <c r="D45">
        <v>25.4</v>
      </c>
      <c r="E45">
        <v>75.900000000000006</v>
      </c>
      <c r="F45">
        <v>28</v>
      </c>
      <c r="G45">
        <v>48</v>
      </c>
      <c r="H45">
        <v>25.9</v>
      </c>
    </row>
    <row r="46" spans="1:8" x14ac:dyDescent="0.25">
      <c r="A46" s="1">
        <v>39952</v>
      </c>
      <c r="B46">
        <v>27.9</v>
      </c>
      <c r="C46">
        <v>17.8</v>
      </c>
      <c r="D46">
        <v>21.9</v>
      </c>
      <c r="E46">
        <v>75.099999999999994</v>
      </c>
      <c r="F46">
        <v>32.4</v>
      </c>
      <c r="G46">
        <v>59.5</v>
      </c>
      <c r="H46">
        <v>21.8</v>
      </c>
    </row>
    <row r="47" spans="1:8" x14ac:dyDescent="0.25">
      <c r="A47" s="1">
        <v>39951</v>
      </c>
      <c r="B47">
        <v>23.5</v>
      </c>
      <c r="C47">
        <v>16.100000000000001</v>
      </c>
      <c r="D47">
        <v>20.2</v>
      </c>
      <c r="E47">
        <v>84.8</v>
      </c>
      <c r="F47">
        <v>50.2</v>
      </c>
      <c r="G47">
        <v>72.900000000000006</v>
      </c>
      <c r="H47">
        <v>27.8</v>
      </c>
    </row>
    <row r="48" spans="1:8" x14ac:dyDescent="0.25">
      <c r="A48" s="1">
        <v>39950</v>
      </c>
      <c r="B48">
        <v>22.9</v>
      </c>
      <c r="C48">
        <v>13.6</v>
      </c>
      <c r="D48">
        <v>19.5</v>
      </c>
      <c r="E48">
        <v>85.2</v>
      </c>
      <c r="F48">
        <v>34.6</v>
      </c>
      <c r="G48">
        <v>64</v>
      </c>
      <c r="H48">
        <v>28.8</v>
      </c>
    </row>
    <row r="49" spans="1:8" x14ac:dyDescent="0.25">
      <c r="A49" s="1">
        <v>39949</v>
      </c>
      <c r="B49">
        <v>22.8</v>
      </c>
      <c r="C49">
        <v>13.4</v>
      </c>
      <c r="D49">
        <v>19</v>
      </c>
      <c r="E49">
        <v>80.400000000000006</v>
      </c>
      <c r="F49">
        <v>40.4</v>
      </c>
      <c r="G49">
        <v>64.7</v>
      </c>
      <c r="H49">
        <v>28.5</v>
      </c>
    </row>
    <row r="50" spans="1:8" x14ac:dyDescent="0.25">
      <c r="A50" s="1">
        <v>39948</v>
      </c>
      <c r="B50">
        <v>21.9</v>
      </c>
      <c r="C50">
        <v>15.4</v>
      </c>
      <c r="D50">
        <v>19.8</v>
      </c>
      <c r="E50">
        <v>81.7</v>
      </c>
      <c r="F50">
        <v>27.1</v>
      </c>
      <c r="G50">
        <v>61.6</v>
      </c>
      <c r="H50">
        <v>28.3</v>
      </c>
    </row>
    <row r="51" spans="1:8" x14ac:dyDescent="0.25">
      <c r="A51" s="1">
        <v>39947</v>
      </c>
      <c r="B51">
        <v>24.6</v>
      </c>
      <c r="C51">
        <v>15.4</v>
      </c>
      <c r="D51">
        <v>19.5</v>
      </c>
      <c r="E51">
        <v>84.1</v>
      </c>
      <c r="F51">
        <v>28.7</v>
      </c>
      <c r="G51">
        <v>66.3</v>
      </c>
      <c r="H51">
        <v>24.1</v>
      </c>
    </row>
    <row r="52" spans="1:8" x14ac:dyDescent="0.25">
      <c r="A52" s="1">
        <v>39946</v>
      </c>
      <c r="B52">
        <v>22.1</v>
      </c>
      <c r="C52">
        <v>15.9</v>
      </c>
      <c r="D52">
        <v>18.600000000000001</v>
      </c>
      <c r="E52">
        <v>83.6</v>
      </c>
      <c r="F52">
        <v>57.5</v>
      </c>
      <c r="G52">
        <v>71.400000000000006</v>
      </c>
      <c r="H52">
        <v>18.5</v>
      </c>
    </row>
    <row r="53" spans="1:8" x14ac:dyDescent="0.25">
      <c r="A53" s="1">
        <v>39945</v>
      </c>
      <c r="B53">
        <v>24.7</v>
      </c>
      <c r="C53">
        <v>16.600000000000001</v>
      </c>
      <c r="D53">
        <v>20</v>
      </c>
      <c r="E53">
        <v>86.2</v>
      </c>
      <c r="F53">
        <v>42.9</v>
      </c>
      <c r="G53">
        <v>69.2</v>
      </c>
      <c r="H53">
        <v>27.2</v>
      </c>
    </row>
    <row r="54" spans="1:8" x14ac:dyDescent="0.25">
      <c r="A54" s="1">
        <v>39944</v>
      </c>
      <c r="B54">
        <v>22.9</v>
      </c>
      <c r="C54">
        <v>17</v>
      </c>
      <c r="D54">
        <v>20</v>
      </c>
      <c r="E54">
        <v>86.2</v>
      </c>
      <c r="F54">
        <v>54.5</v>
      </c>
      <c r="G54">
        <v>74.400000000000006</v>
      </c>
      <c r="H54">
        <v>26.3</v>
      </c>
    </row>
    <row r="55" spans="1:8" x14ac:dyDescent="0.25">
      <c r="A55" s="1">
        <v>39943</v>
      </c>
      <c r="B55">
        <v>28</v>
      </c>
      <c r="C55">
        <v>18.399999999999999</v>
      </c>
      <c r="D55">
        <v>21.6</v>
      </c>
      <c r="E55">
        <v>80</v>
      </c>
      <c r="F55">
        <v>34.5</v>
      </c>
      <c r="G55">
        <v>62.4</v>
      </c>
      <c r="H55">
        <v>26.6</v>
      </c>
    </row>
    <row r="56" spans="1:8" x14ac:dyDescent="0.25">
      <c r="A56" s="1">
        <v>39942</v>
      </c>
      <c r="B56">
        <v>22.3</v>
      </c>
      <c r="C56">
        <v>16.100000000000001</v>
      </c>
      <c r="D56">
        <v>19.3</v>
      </c>
      <c r="E56">
        <v>85.2</v>
      </c>
      <c r="F56">
        <v>57</v>
      </c>
      <c r="G56">
        <v>74.2</v>
      </c>
      <c r="H56">
        <v>11.3</v>
      </c>
    </row>
    <row r="57" spans="1:8" x14ac:dyDescent="0.25">
      <c r="A57" s="1">
        <v>39941</v>
      </c>
      <c r="B57">
        <v>25</v>
      </c>
      <c r="C57">
        <v>13.3</v>
      </c>
      <c r="D57">
        <v>20</v>
      </c>
      <c r="E57">
        <v>78</v>
      </c>
      <c r="F57">
        <v>30</v>
      </c>
      <c r="G57">
        <v>53.6</v>
      </c>
      <c r="H57">
        <v>21.7</v>
      </c>
    </row>
    <row r="58" spans="1:8" x14ac:dyDescent="0.25">
      <c r="A58" s="1">
        <v>39940</v>
      </c>
      <c r="B58">
        <v>23</v>
      </c>
      <c r="C58">
        <v>13.4</v>
      </c>
      <c r="D58">
        <v>19</v>
      </c>
      <c r="E58">
        <v>76.099999999999994</v>
      </c>
      <c r="F58">
        <v>35.5</v>
      </c>
      <c r="G58">
        <v>53.6</v>
      </c>
      <c r="H58">
        <v>28.4</v>
      </c>
    </row>
    <row r="59" spans="1:8" x14ac:dyDescent="0.25">
      <c r="A59" s="1">
        <v>39939</v>
      </c>
      <c r="B59">
        <v>22.7</v>
      </c>
      <c r="C59">
        <v>13.8</v>
      </c>
      <c r="D59">
        <v>18.899999999999999</v>
      </c>
      <c r="E59">
        <v>76.2</v>
      </c>
      <c r="F59">
        <v>37.799999999999997</v>
      </c>
      <c r="G59">
        <v>57.8</v>
      </c>
      <c r="H59">
        <v>27.9</v>
      </c>
    </row>
    <row r="60" spans="1:8" x14ac:dyDescent="0.25">
      <c r="A60" s="1">
        <v>39938</v>
      </c>
      <c r="B60">
        <v>22.9</v>
      </c>
      <c r="C60">
        <v>15.2</v>
      </c>
      <c r="D60">
        <v>19.2</v>
      </c>
      <c r="E60">
        <v>76.099999999999994</v>
      </c>
      <c r="F60">
        <v>33.700000000000003</v>
      </c>
      <c r="G60">
        <v>52</v>
      </c>
      <c r="H60">
        <v>27.5</v>
      </c>
    </row>
    <row r="61" spans="1:8" x14ac:dyDescent="0.25">
      <c r="A61" s="1">
        <v>39937</v>
      </c>
      <c r="B61">
        <v>27</v>
      </c>
      <c r="C61">
        <v>16.100000000000001</v>
      </c>
      <c r="D61">
        <v>21.8</v>
      </c>
      <c r="E61">
        <v>55.5</v>
      </c>
      <c r="F61">
        <v>18.5</v>
      </c>
      <c r="G61">
        <v>31.9</v>
      </c>
      <c r="H61">
        <v>28.2</v>
      </c>
    </row>
    <row r="62" spans="1:8" x14ac:dyDescent="0.25">
      <c r="A62" s="1">
        <v>39936</v>
      </c>
      <c r="B62">
        <v>26</v>
      </c>
      <c r="C62">
        <v>15.3</v>
      </c>
      <c r="D62">
        <v>20.6</v>
      </c>
      <c r="E62">
        <v>58.8</v>
      </c>
      <c r="F62">
        <v>27.6</v>
      </c>
      <c r="G62">
        <v>38.799999999999997</v>
      </c>
      <c r="H62">
        <v>27.9</v>
      </c>
    </row>
    <row r="63" spans="1:8" x14ac:dyDescent="0.25">
      <c r="A63" s="1">
        <v>39935</v>
      </c>
      <c r="B63">
        <v>24.6</v>
      </c>
      <c r="C63">
        <v>13.9</v>
      </c>
      <c r="D63">
        <v>18.899999999999999</v>
      </c>
      <c r="E63">
        <v>77.3</v>
      </c>
      <c r="F63">
        <v>29.6</v>
      </c>
      <c r="G63">
        <v>47.8</v>
      </c>
      <c r="H63">
        <v>27.9</v>
      </c>
    </row>
    <row r="64" spans="1:8" x14ac:dyDescent="0.25">
      <c r="A64" s="1">
        <v>39934</v>
      </c>
      <c r="B64">
        <v>19.899999999999999</v>
      </c>
      <c r="C64">
        <v>13</v>
      </c>
      <c r="D64">
        <v>16.100000000000001</v>
      </c>
      <c r="E64">
        <v>84.2</v>
      </c>
      <c r="F64">
        <v>60.3</v>
      </c>
      <c r="G64">
        <v>75.599999999999994</v>
      </c>
      <c r="H64">
        <v>13.5</v>
      </c>
    </row>
    <row r="65" spans="1:8" x14ac:dyDescent="0.25">
      <c r="A65" s="12">
        <v>2009</v>
      </c>
      <c r="B65" s="13">
        <f>AVERAGE(B34:B63)</f>
        <v>25.248275862068969</v>
      </c>
      <c r="C65" s="13">
        <f t="shared" ref="C65:H65" si="1">AVERAGE(C34:C63)</f>
        <v>16.417241379310344</v>
      </c>
      <c r="D65" s="13">
        <f t="shared" si="1"/>
        <v>20.900000000000002</v>
      </c>
      <c r="E65" s="13">
        <f t="shared" si="1"/>
        <v>78.782758620689663</v>
      </c>
      <c r="F65" s="13">
        <f t="shared" si="1"/>
        <v>37.472413793103442</v>
      </c>
      <c r="G65" s="13">
        <f t="shared" si="1"/>
        <v>58.841379310344834</v>
      </c>
      <c r="H65" s="13">
        <f t="shared" si="1"/>
        <v>25.841379310344827</v>
      </c>
    </row>
    <row r="66" spans="1:8" x14ac:dyDescent="0.25">
      <c r="A66" s="12"/>
      <c r="B66" s="13"/>
      <c r="C66" s="13"/>
      <c r="D66" s="13"/>
      <c r="E66" s="13"/>
      <c r="F66" s="13"/>
      <c r="G66" s="13"/>
      <c r="H66" s="13"/>
    </row>
    <row r="67" spans="1:8" x14ac:dyDescent="0.25">
      <c r="A67" s="10" t="s">
        <v>0</v>
      </c>
      <c r="B67" s="10" t="s">
        <v>27</v>
      </c>
      <c r="C67" s="10" t="s">
        <v>28</v>
      </c>
      <c r="D67" s="10" t="s">
        <v>29</v>
      </c>
      <c r="E67" s="10" t="s">
        <v>30</v>
      </c>
      <c r="F67" s="10" t="s">
        <v>31</v>
      </c>
      <c r="G67" s="10" t="s">
        <v>32</v>
      </c>
      <c r="H67" s="10" t="s">
        <v>33</v>
      </c>
    </row>
    <row r="68" spans="1:8" x14ac:dyDescent="0.25">
      <c r="A68" s="1">
        <v>40328</v>
      </c>
      <c r="B68">
        <v>24.6</v>
      </c>
      <c r="C68">
        <v>15.8</v>
      </c>
      <c r="D68">
        <v>20.7</v>
      </c>
      <c r="E68">
        <v>84.4</v>
      </c>
      <c r="F68">
        <v>41.3</v>
      </c>
      <c r="G68">
        <v>73.900000000000006</v>
      </c>
      <c r="H68">
        <v>29.4</v>
      </c>
    </row>
    <row r="69" spans="1:8" x14ac:dyDescent="0.25">
      <c r="A69" s="1">
        <v>40327</v>
      </c>
      <c r="B69">
        <v>23.1</v>
      </c>
      <c r="C69">
        <v>14.8</v>
      </c>
      <c r="D69">
        <v>19.899999999999999</v>
      </c>
      <c r="E69">
        <v>83</v>
      </c>
      <c r="F69">
        <v>54.4</v>
      </c>
      <c r="G69">
        <v>71.8</v>
      </c>
      <c r="H69">
        <v>29.4</v>
      </c>
    </row>
    <row r="70" spans="1:8" x14ac:dyDescent="0.25">
      <c r="A70" s="1">
        <v>40326</v>
      </c>
      <c r="B70">
        <v>25.6</v>
      </c>
      <c r="C70">
        <v>17.399999999999999</v>
      </c>
      <c r="D70">
        <v>20.6</v>
      </c>
      <c r="E70">
        <v>82.2</v>
      </c>
      <c r="F70">
        <v>46.3</v>
      </c>
      <c r="G70">
        <v>67.900000000000006</v>
      </c>
      <c r="H70">
        <v>21.8</v>
      </c>
    </row>
    <row r="71" spans="1:8" x14ac:dyDescent="0.25">
      <c r="A71" s="1">
        <v>40325</v>
      </c>
      <c r="B71">
        <v>24.1</v>
      </c>
      <c r="C71">
        <v>17</v>
      </c>
      <c r="D71">
        <v>20.6</v>
      </c>
      <c r="E71">
        <v>88.7</v>
      </c>
      <c r="F71">
        <v>58.3</v>
      </c>
      <c r="G71">
        <v>74.099999999999994</v>
      </c>
      <c r="H71">
        <v>28</v>
      </c>
    </row>
    <row r="72" spans="1:8" x14ac:dyDescent="0.25">
      <c r="A72" s="1">
        <v>40324</v>
      </c>
      <c r="B72">
        <v>24.1</v>
      </c>
      <c r="C72">
        <v>15.6</v>
      </c>
      <c r="D72">
        <v>19.899999999999999</v>
      </c>
      <c r="E72">
        <v>85.2</v>
      </c>
      <c r="F72">
        <v>57.6</v>
      </c>
      <c r="G72">
        <v>77</v>
      </c>
      <c r="H72">
        <v>29.1</v>
      </c>
    </row>
    <row r="73" spans="1:8" x14ac:dyDescent="0.25">
      <c r="A73" s="1">
        <v>40323</v>
      </c>
      <c r="B73">
        <v>24.9</v>
      </c>
      <c r="C73">
        <v>16.5</v>
      </c>
      <c r="D73">
        <v>20.7</v>
      </c>
      <c r="E73">
        <v>84</v>
      </c>
      <c r="F73">
        <v>31.2</v>
      </c>
      <c r="G73">
        <v>56.7</v>
      </c>
      <c r="H73">
        <v>27.2</v>
      </c>
    </row>
    <row r="74" spans="1:8" x14ac:dyDescent="0.25">
      <c r="A74" s="1">
        <v>40322</v>
      </c>
      <c r="B74">
        <v>28.8</v>
      </c>
      <c r="C74">
        <v>18</v>
      </c>
      <c r="D74">
        <v>23.6</v>
      </c>
      <c r="E74">
        <v>56.6</v>
      </c>
      <c r="F74">
        <v>20.2</v>
      </c>
      <c r="G74">
        <v>32.5</v>
      </c>
      <c r="H74">
        <v>29.5</v>
      </c>
    </row>
    <row r="75" spans="1:8" x14ac:dyDescent="0.25">
      <c r="A75" s="1">
        <v>40321</v>
      </c>
      <c r="B75">
        <v>23.6</v>
      </c>
      <c r="C75">
        <v>14.5</v>
      </c>
      <c r="D75">
        <v>19.899999999999999</v>
      </c>
      <c r="E75">
        <v>73.2</v>
      </c>
      <c r="F75">
        <v>37.6</v>
      </c>
      <c r="G75">
        <v>57.6</v>
      </c>
      <c r="H75">
        <v>27.9</v>
      </c>
    </row>
    <row r="76" spans="1:8" x14ac:dyDescent="0.25">
      <c r="A76" s="1">
        <v>40320</v>
      </c>
      <c r="B76">
        <v>27.3</v>
      </c>
      <c r="C76">
        <v>16.100000000000001</v>
      </c>
      <c r="D76">
        <v>23</v>
      </c>
      <c r="E76">
        <v>70.5</v>
      </c>
      <c r="F76">
        <v>23.2</v>
      </c>
      <c r="G76">
        <v>38.5</v>
      </c>
      <c r="H76">
        <v>25.2</v>
      </c>
    </row>
    <row r="77" spans="1:8" x14ac:dyDescent="0.25">
      <c r="A77" s="1">
        <v>40319</v>
      </c>
      <c r="B77">
        <v>28.1</v>
      </c>
      <c r="C77">
        <v>18</v>
      </c>
      <c r="D77">
        <v>23.7</v>
      </c>
      <c r="E77">
        <v>39.9</v>
      </c>
      <c r="F77">
        <v>16.7</v>
      </c>
      <c r="G77">
        <v>27.6</v>
      </c>
      <c r="H77">
        <v>29.3</v>
      </c>
    </row>
    <row r="78" spans="1:8" x14ac:dyDescent="0.25">
      <c r="A78" s="1">
        <v>40318</v>
      </c>
      <c r="B78">
        <v>27.2</v>
      </c>
      <c r="C78">
        <v>18</v>
      </c>
      <c r="D78">
        <v>22</v>
      </c>
      <c r="E78">
        <v>57.3</v>
      </c>
      <c r="F78">
        <v>23.3</v>
      </c>
      <c r="G78">
        <v>35.700000000000003</v>
      </c>
      <c r="H78">
        <v>29.3</v>
      </c>
    </row>
    <row r="79" spans="1:8" x14ac:dyDescent="0.25">
      <c r="A79" s="1">
        <v>40317</v>
      </c>
      <c r="B79">
        <v>23.9</v>
      </c>
      <c r="C79">
        <v>12.8</v>
      </c>
      <c r="D79">
        <v>19.399999999999999</v>
      </c>
      <c r="E79">
        <v>75.5</v>
      </c>
      <c r="F79">
        <v>22.5</v>
      </c>
      <c r="G79">
        <v>53.1</v>
      </c>
      <c r="H79">
        <v>29.6</v>
      </c>
    </row>
    <row r="80" spans="1:8" x14ac:dyDescent="0.25">
      <c r="A80" s="1">
        <v>40316</v>
      </c>
      <c r="B80">
        <v>26.6</v>
      </c>
      <c r="C80">
        <v>15.8</v>
      </c>
      <c r="D80">
        <v>20.9</v>
      </c>
      <c r="E80">
        <v>63.4</v>
      </c>
      <c r="F80">
        <v>22.7</v>
      </c>
      <c r="G80">
        <v>42.7</v>
      </c>
      <c r="H80">
        <v>29.2</v>
      </c>
    </row>
    <row r="81" spans="1:8" x14ac:dyDescent="0.25">
      <c r="A81" s="1">
        <v>40315</v>
      </c>
      <c r="B81">
        <v>24.9</v>
      </c>
      <c r="C81">
        <v>14.9</v>
      </c>
      <c r="D81">
        <v>20</v>
      </c>
      <c r="E81">
        <v>50.6</v>
      </c>
      <c r="F81">
        <v>29.8</v>
      </c>
      <c r="G81">
        <v>41</v>
      </c>
      <c r="H81">
        <v>29.9</v>
      </c>
    </row>
    <row r="82" spans="1:8" x14ac:dyDescent="0.25">
      <c r="A82" s="1">
        <v>40314</v>
      </c>
      <c r="B82">
        <v>22.3</v>
      </c>
      <c r="C82">
        <v>11</v>
      </c>
      <c r="D82">
        <v>17.899999999999999</v>
      </c>
      <c r="E82">
        <v>74.8</v>
      </c>
      <c r="F82">
        <v>32.4</v>
      </c>
      <c r="G82">
        <v>53.3</v>
      </c>
      <c r="H82">
        <v>29.5</v>
      </c>
    </row>
    <row r="83" spans="1:8" x14ac:dyDescent="0.25">
      <c r="A83" s="1">
        <v>40313</v>
      </c>
      <c r="B83">
        <v>22.8</v>
      </c>
      <c r="C83">
        <v>12</v>
      </c>
      <c r="D83">
        <v>17.2</v>
      </c>
      <c r="E83">
        <v>85.7</v>
      </c>
      <c r="F83">
        <v>35.799999999999997</v>
      </c>
      <c r="G83">
        <v>64.900000000000006</v>
      </c>
      <c r="H83">
        <v>29.7</v>
      </c>
    </row>
    <row r="84" spans="1:8" x14ac:dyDescent="0.25">
      <c r="A84" s="1">
        <v>40312</v>
      </c>
      <c r="B84">
        <v>21.3</v>
      </c>
      <c r="C84">
        <v>12.4</v>
      </c>
      <c r="D84">
        <v>16.899999999999999</v>
      </c>
      <c r="E84">
        <v>80.3</v>
      </c>
      <c r="F84">
        <v>25.7</v>
      </c>
      <c r="G84">
        <v>59.4</v>
      </c>
      <c r="H84">
        <v>21.8</v>
      </c>
    </row>
    <row r="85" spans="1:8" x14ac:dyDescent="0.25">
      <c r="A85" s="1">
        <v>40311</v>
      </c>
      <c r="B85">
        <v>20.6</v>
      </c>
      <c r="C85">
        <v>11.7</v>
      </c>
      <c r="D85">
        <v>16.7</v>
      </c>
      <c r="E85">
        <v>81.900000000000006</v>
      </c>
      <c r="F85">
        <v>41.1</v>
      </c>
      <c r="G85">
        <v>62.4</v>
      </c>
      <c r="H85">
        <v>29.1</v>
      </c>
    </row>
    <row r="86" spans="1:8" x14ac:dyDescent="0.25">
      <c r="A86" s="1">
        <v>40310</v>
      </c>
      <c r="B86">
        <v>21.2</v>
      </c>
      <c r="C86">
        <v>13.9</v>
      </c>
      <c r="D86">
        <v>17.8</v>
      </c>
      <c r="E86">
        <v>80.099999999999994</v>
      </c>
      <c r="F86">
        <v>45.3</v>
      </c>
      <c r="G86">
        <v>61.2</v>
      </c>
      <c r="H86">
        <v>28.6</v>
      </c>
    </row>
    <row r="87" spans="1:8" x14ac:dyDescent="0.25">
      <c r="A87" s="1">
        <v>40309</v>
      </c>
      <c r="B87">
        <v>22.6</v>
      </c>
      <c r="C87">
        <v>13.7</v>
      </c>
      <c r="D87">
        <v>18.5</v>
      </c>
      <c r="E87">
        <v>83.3</v>
      </c>
      <c r="F87">
        <v>47.7</v>
      </c>
      <c r="G87">
        <v>66.8</v>
      </c>
      <c r="H87">
        <v>22.9</v>
      </c>
    </row>
    <row r="88" spans="1:8" x14ac:dyDescent="0.25">
      <c r="A88" s="1">
        <v>40308</v>
      </c>
      <c r="B88">
        <v>23.5</v>
      </c>
      <c r="C88">
        <v>15.9</v>
      </c>
      <c r="D88">
        <v>19.5</v>
      </c>
      <c r="E88">
        <v>83.2</v>
      </c>
      <c r="F88">
        <v>43.9</v>
      </c>
      <c r="G88">
        <v>64.2</v>
      </c>
      <c r="H88">
        <v>28.6</v>
      </c>
    </row>
    <row r="89" spans="1:8" x14ac:dyDescent="0.25">
      <c r="A89" s="1">
        <v>40307</v>
      </c>
      <c r="B89">
        <v>24.7</v>
      </c>
      <c r="C89">
        <v>14.5</v>
      </c>
      <c r="D89">
        <v>19.7</v>
      </c>
      <c r="E89">
        <v>86.3</v>
      </c>
      <c r="F89">
        <v>46.9</v>
      </c>
      <c r="G89">
        <v>67.7</v>
      </c>
      <c r="H89">
        <v>28</v>
      </c>
    </row>
    <row r="90" spans="1:8" x14ac:dyDescent="0.25">
      <c r="A90" s="1">
        <v>40306</v>
      </c>
      <c r="B90">
        <v>22.6</v>
      </c>
      <c r="C90">
        <v>13.7</v>
      </c>
      <c r="D90">
        <v>18.3</v>
      </c>
      <c r="E90">
        <v>81.7</v>
      </c>
      <c r="F90">
        <v>43.1</v>
      </c>
      <c r="G90">
        <v>66.8</v>
      </c>
      <c r="H90">
        <v>28.4</v>
      </c>
    </row>
    <row r="91" spans="1:8" x14ac:dyDescent="0.25">
      <c r="A91" s="1">
        <v>40305</v>
      </c>
      <c r="B91">
        <v>22</v>
      </c>
      <c r="C91">
        <v>13.4</v>
      </c>
      <c r="D91">
        <v>18.399999999999999</v>
      </c>
      <c r="E91">
        <v>83.9</v>
      </c>
      <c r="F91">
        <v>45.2</v>
      </c>
      <c r="G91">
        <v>65.900000000000006</v>
      </c>
      <c r="H91">
        <v>28.4</v>
      </c>
    </row>
    <row r="92" spans="1:8" x14ac:dyDescent="0.25">
      <c r="A92" s="1">
        <v>40304</v>
      </c>
      <c r="B92">
        <v>20.8</v>
      </c>
      <c r="C92">
        <v>13.2</v>
      </c>
      <c r="D92">
        <v>17.3</v>
      </c>
      <c r="E92">
        <v>79</v>
      </c>
      <c r="F92">
        <v>31.7</v>
      </c>
      <c r="G92">
        <v>60.2</v>
      </c>
      <c r="H92">
        <v>21.1</v>
      </c>
    </row>
    <row r="93" spans="1:8" x14ac:dyDescent="0.25">
      <c r="A93" s="1">
        <v>40303</v>
      </c>
      <c r="B93">
        <v>20.6</v>
      </c>
      <c r="C93">
        <v>13.9</v>
      </c>
      <c r="D93">
        <v>17.399999999999999</v>
      </c>
      <c r="E93">
        <v>67.3</v>
      </c>
      <c r="F93">
        <v>23</v>
      </c>
      <c r="G93">
        <v>39.200000000000003</v>
      </c>
      <c r="H93">
        <v>29.2</v>
      </c>
    </row>
    <row r="94" spans="1:8" x14ac:dyDescent="0.25">
      <c r="A94" s="1">
        <v>40302</v>
      </c>
      <c r="B94">
        <v>21.5</v>
      </c>
      <c r="C94">
        <v>15.6</v>
      </c>
      <c r="D94">
        <v>18.5</v>
      </c>
      <c r="E94">
        <v>39.200000000000003</v>
      </c>
      <c r="F94">
        <v>17.899999999999999</v>
      </c>
      <c r="G94">
        <v>28.8</v>
      </c>
      <c r="H94">
        <v>28.6</v>
      </c>
    </row>
    <row r="95" spans="1:8" x14ac:dyDescent="0.25">
      <c r="A95" s="1">
        <v>40301</v>
      </c>
      <c r="B95">
        <v>26.9</v>
      </c>
      <c r="C95">
        <v>17.8</v>
      </c>
      <c r="D95">
        <v>20.7</v>
      </c>
      <c r="E95">
        <v>86.6</v>
      </c>
      <c r="F95">
        <v>16</v>
      </c>
      <c r="G95">
        <v>55.9</v>
      </c>
      <c r="H95">
        <v>24.2</v>
      </c>
    </row>
    <row r="96" spans="1:8" x14ac:dyDescent="0.25">
      <c r="A96" s="1">
        <v>40300</v>
      </c>
      <c r="B96">
        <v>22.5</v>
      </c>
      <c r="C96">
        <v>15.3</v>
      </c>
      <c r="D96">
        <v>19.3</v>
      </c>
      <c r="E96">
        <v>84.2</v>
      </c>
      <c r="F96">
        <v>64.900000000000006</v>
      </c>
      <c r="G96">
        <v>77.900000000000006</v>
      </c>
      <c r="H96">
        <v>25.4</v>
      </c>
    </row>
    <row r="97" spans="1:8" x14ac:dyDescent="0.25">
      <c r="A97" s="1">
        <v>40299</v>
      </c>
      <c r="B97">
        <v>23.9</v>
      </c>
      <c r="C97">
        <v>16.2</v>
      </c>
      <c r="D97">
        <v>20.2</v>
      </c>
      <c r="E97">
        <v>84.8</v>
      </c>
      <c r="F97">
        <v>51</v>
      </c>
      <c r="G97">
        <v>70.7</v>
      </c>
      <c r="H97">
        <v>27.3</v>
      </c>
    </row>
    <row r="98" spans="1:8" x14ac:dyDescent="0.25">
      <c r="A98" s="12">
        <v>2010</v>
      </c>
      <c r="B98" s="13">
        <f>AVERAGE(B68:B97)</f>
        <v>23.886666666666667</v>
      </c>
      <c r="C98" s="13">
        <f t="shared" ref="C98:H98" si="2">AVERAGE(C68:C97)</f>
        <v>14.979999999999997</v>
      </c>
      <c r="D98" s="13">
        <f t="shared" si="2"/>
        <v>19.639999999999997</v>
      </c>
      <c r="E98" s="13">
        <f t="shared" si="2"/>
        <v>75.226666666666674</v>
      </c>
      <c r="F98" s="13">
        <f t="shared" si="2"/>
        <v>36.556666666666665</v>
      </c>
      <c r="G98" s="13">
        <f t="shared" si="2"/>
        <v>57.180000000000014</v>
      </c>
      <c r="H98" s="13">
        <f t="shared" si="2"/>
        <v>27.52</v>
      </c>
    </row>
    <row r="99" spans="1:8" x14ac:dyDescent="0.25">
      <c r="A99" s="12"/>
      <c r="B99" s="13"/>
      <c r="C99" s="13"/>
      <c r="D99" s="13"/>
      <c r="E99" s="13"/>
      <c r="F99" s="13"/>
      <c r="G99" s="13"/>
      <c r="H99" s="13"/>
    </row>
    <row r="100" spans="1:8" x14ac:dyDescent="0.25">
      <c r="A100" s="10" t="s">
        <v>0</v>
      </c>
      <c r="B100" s="10" t="s">
        <v>27</v>
      </c>
      <c r="C100" s="10" t="s">
        <v>28</v>
      </c>
      <c r="D100" s="10" t="s">
        <v>29</v>
      </c>
      <c r="E100" s="10" t="s">
        <v>30</v>
      </c>
      <c r="F100" s="10" t="s">
        <v>31</v>
      </c>
      <c r="G100" s="10" t="s">
        <v>32</v>
      </c>
      <c r="H100" s="10" t="s">
        <v>33</v>
      </c>
    </row>
    <row r="101" spans="1:8" x14ac:dyDescent="0.25">
      <c r="A101" s="1">
        <v>40693</v>
      </c>
      <c r="B101">
        <v>26.3</v>
      </c>
      <c r="C101">
        <v>20.3</v>
      </c>
      <c r="D101">
        <v>22.5</v>
      </c>
      <c r="E101">
        <v>95.3</v>
      </c>
      <c r="F101">
        <v>56.8</v>
      </c>
      <c r="G101">
        <v>77.599999999999994</v>
      </c>
      <c r="H101">
        <v>25.4</v>
      </c>
    </row>
    <row r="102" spans="1:8" x14ac:dyDescent="0.25">
      <c r="A102" s="1">
        <v>40692</v>
      </c>
      <c r="B102">
        <v>25.7</v>
      </c>
      <c r="C102">
        <v>20.3</v>
      </c>
      <c r="D102">
        <v>22.7</v>
      </c>
      <c r="E102">
        <v>94.7</v>
      </c>
      <c r="F102">
        <v>64.7</v>
      </c>
      <c r="G102">
        <v>78.3</v>
      </c>
      <c r="H102">
        <v>16.3</v>
      </c>
    </row>
    <row r="103" spans="1:8" x14ac:dyDescent="0.25">
      <c r="A103" s="1">
        <v>40691</v>
      </c>
      <c r="B103">
        <v>29.6</v>
      </c>
      <c r="C103">
        <v>20.7</v>
      </c>
      <c r="D103">
        <v>24.7</v>
      </c>
      <c r="E103">
        <v>88.2</v>
      </c>
      <c r="F103">
        <v>44.6</v>
      </c>
      <c r="G103">
        <v>63.7</v>
      </c>
      <c r="H103">
        <v>22.2</v>
      </c>
    </row>
    <row r="104" spans="1:8" x14ac:dyDescent="0.25">
      <c r="A104" s="1">
        <v>40690</v>
      </c>
      <c r="B104">
        <v>25.7</v>
      </c>
      <c r="C104">
        <v>19.100000000000001</v>
      </c>
      <c r="D104">
        <v>22</v>
      </c>
      <c r="E104">
        <v>90.5</v>
      </c>
      <c r="F104">
        <v>55.7</v>
      </c>
      <c r="G104">
        <v>78.2</v>
      </c>
      <c r="H104">
        <v>17.399999999999999</v>
      </c>
    </row>
    <row r="105" spans="1:8" x14ac:dyDescent="0.25">
      <c r="A105" s="1">
        <v>40689</v>
      </c>
      <c r="B105">
        <v>27</v>
      </c>
      <c r="C105">
        <v>18.2</v>
      </c>
      <c r="D105">
        <v>22.8</v>
      </c>
      <c r="E105">
        <v>83.7</v>
      </c>
      <c r="F105">
        <v>34.700000000000003</v>
      </c>
      <c r="G105">
        <v>58.4</v>
      </c>
      <c r="H105">
        <v>18.100000000000001</v>
      </c>
    </row>
    <row r="106" spans="1:8" x14ac:dyDescent="0.25">
      <c r="A106" s="1">
        <v>40688</v>
      </c>
      <c r="B106">
        <v>29</v>
      </c>
      <c r="C106">
        <v>20.2</v>
      </c>
      <c r="D106">
        <v>24.9</v>
      </c>
      <c r="E106">
        <v>83.6</v>
      </c>
      <c r="F106">
        <v>25.6</v>
      </c>
      <c r="G106">
        <v>44.2</v>
      </c>
      <c r="H106">
        <v>28.3</v>
      </c>
    </row>
    <row r="107" spans="1:8" x14ac:dyDescent="0.25">
      <c r="A107" s="1">
        <v>40687</v>
      </c>
      <c r="B107">
        <v>28</v>
      </c>
      <c r="C107">
        <v>20.2</v>
      </c>
      <c r="D107">
        <v>23.8</v>
      </c>
      <c r="E107">
        <v>61.6</v>
      </c>
      <c r="F107">
        <v>29.8</v>
      </c>
      <c r="G107">
        <v>43.5</v>
      </c>
      <c r="H107">
        <v>28.7</v>
      </c>
    </row>
    <row r="108" spans="1:8" x14ac:dyDescent="0.25">
      <c r="A108" s="1">
        <v>40686</v>
      </c>
      <c r="B108">
        <v>24</v>
      </c>
      <c r="C108">
        <v>16</v>
      </c>
      <c r="D108">
        <v>21.1</v>
      </c>
      <c r="E108">
        <v>80.8</v>
      </c>
      <c r="F108">
        <v>41.6</v>
      </c>
      <c r="G108">
        <v>59.3</v>
      </c>
      <c r="H108">
        <v>28.7</v>
      </c>
    </row>
    <row r="109" spans="1:8" x14ac:dyDescent="0.25">
      <c r="A109" s="1">
        <v>40685</v>
      </c>
      <c r="B109">
        <v>22.9</v>
      </c>
      <c r="C109">
        <v>16.7</v>
      </c>
      <c r="D109">
        <v>19.899999999999999</v>
      </c>
      <c r="E109">
        <v>86.6</v>
      </c>
      <c r="F109">
        <v>55.5</v>
      </c>
      <c r="G109">
        <v>70</v>
      </c>
      <c r="H109">
        <v>27.9</v>
      </c>
    </row>
    <row r="110" spans="1:8" x14ac:dyDescent="0.25">
      <c r="A110" s="1">
        <v>40684</v>
      </c>
      <c r="B110">
        <v>24.1</v>
      </c>
      <c r="C110">
        <v>15.4</v>
      </c>
      <c r="D110">
        <v>19.7</v>
      </c>
      <c r="E110">
        <v>92.3</v>
      </c>
      <c r="F110">
        <v>37.4</v>
      </c>
      <c r="G110">
        <v>70.400000000000006</v>
      </c>
      <c r="H110">
        <v>28</v>
      </c>
    </row>
    <row r="111" spans="1:8" x14ac:dyDescent="0.25">
      <c r="A111" s="1">
        <v>40683</v>
      </c>
      <c r="B111">
        <v>24.9</v>
      </c>
      <c r="C111">
        <v>16</v>
      </c>
      <c r="D111">
        <v>20.3</v>
      </c>
      <c r="E111">
        <v>90.8</v>
      </c>
      <c r="F111">
        <v>41.9</v>
      </c>
      <c r="G111">
        <v>65.8</v>
      </c>
      <c r="H111">
        <v>14.8</v>
      </c>
    </row>
    <row r="112" spans="1:8" x14ac:dyDescent="0.25">
      <c r="A112" s="1">
        <v>40682</v>
      </c>
      <c r="B112">
        <v>25.3</v>
      </c>
      <c r="C112">
        <v>15.8</v>
      </c>
      <c r="D112">
        <v>20.399999999999999</v>
      </c>
      <c r="E112">
        <v>91.2</v>
      </c>
      <c r="F112">
        <v>45.1</v>
      </c>
      <c r="G112">
        <v>66.8</v>
      </c>
      <c r="H112">
        <v>19.2</v>
      </c>
    </row>
    <row r="113" spans="1:8" x14ac:dyDescent="0.25">
      <c r="A113" s="1">
        <v>40681</v>
      </c>
      <c r="B113">
        <v>23.1</v>
      </c>
      <c r="C113">
        <v>17.2</v>
      </c>
      <c r="D113">
        <v>19.8</v>
      </c>
      <c r="E113">
        <v>91</v>
      </c>
      <c r="F113">
        <v>39.700000000000003</v>
      </c>
      <c r="G113">
        <v>66.3</v>
      </c>
      <c r="H113">
        <v>8.6999999999999993</v>
      </c>
    </row>
    <row r="114" spans="1:8" x14ac:dyDescent="0.25">
      <c r="A114" s="1">
        <v>40680</v>
      </c>
      <c r="B114">
        <v>26</v>
      </c>
      <c r="C114">
        <v>18</v>
      </c>
      <c r="D114">
        <v>21.3</v>
      </c>
      <c r="E114">
        <v>75</v>
      </c>
      <c r="F114">
        <v>35.4</v>
      </c>
      <c r="G114">
        <v>51.3</v>
      </c>
      <c r="H114">
        <v>19.100000000000001</v>
      </c>
    </row>
    <row r="115" spans="1:8" x14ac:dyDescent="0.25">
      <c r="A115" s="1">
        <v>40679</v>
      </c>
      <c r="B115">
        <v>24.9</v>
      </c>
      <c r="C115">
        <v>17.600000000000001</v>
      </c>
      <c r="D115">
        <v>20.8</v>
      </c>
      <c r="E115">
        <v>77</v>
      </c>
      <c r="F115">
        <v>33.6</v>
      </c>
      <c r="G115">
        <v>53.1</v>
      </c>
      <c r="H115">
        <v>21.2</v>
      </c>
    </row>
    <row r="116" spans="1:8" x14ac:dyDescent="0.25">
      <c r="A116" s="1">
        <v>40678</v>
      </c>
      <c r="B116">
        <v>25.7</v>
      </c>
      <c r="C116">
        <v>18</v>
      </c>
      <c r="D116">
        <v>21.5</v>
      </c>
      <c r="E116">
        <v>88.3</v>
      </c>
      <c r="F116">
        <v>47.9</v>
      </c>
      <c r="G116">
        <v>65</v>
      </c>
      <c r="H116">
        <v>24.1</v>
      </c>
    </row>
    <row r="117" spans="1:8" x14ac:dyDescent="0.25">
      <c r="A117" s="1">
        <v>40677</v>
      </c>
      <c r="B117">
        <v>22.9</v>
      </c>
      <c r="C117">
        <v>14.9</v>
      </c>
      <c r="D117">
        <v>19.600000000000001</v>
      </c>
      <c r="E117">
        <v>91.2</v>
      </c>
      <c r="F117">
        <v>54.3</v>
      </c>
      <c r="G117">
        <v>75.599999999999994</v>
      </c>
      <c r="H117">
        <v>26.6</v>
      </c>
    </row>
    <row r="118" spans="1:8" x14ac:dyDescent="0.25">
      <c r="A118" s="1">
        <v>40676</v>
      </c>
      <c r="B118">
        <v>28.2</v>
      </c>
      <c r="C118">
        <v>18.2</v>
      </c>
      <c r="D118">
        <v>22.9</v>
      </c>
      <c r="E118">
        <v>85.9</v>
      </c>
      <c r="F118">
        <v>23</v>
      </c>
      <c r="G118">
        <v>45.6</v>
      </c>
      <c r="H118">
        <v>23.2</v>
      </c>
    </row>
    <row r="119" spans="1:8" x14ac:dyDescent="0.25">
      <c r="A119" s="1">
        <v>40675</v>
      </c>
      <c r="B119">
        <v>29.4</v>
      </c>
      <c r="C119">
        <v>18.2</v>
      </c>
      <c r="D119">
        <v>24</v>
      </c>
      <c r="E119">
        <v>80.099999999999994</v>
      </c>
      <c r="F119">
        <v>18.5</v>
      </c>
      <c r="G119">
        <v>35.1</v>
      </c>
      <c r="H119">
        <v>22.7</v>
      </c>
    </row>
    <row r="120" spans="1:8" x14ac:dyDescent="0.25">
      <c r="A120" s="1">
        <v>40674</v>
      </c>
      <c r="B120">
        <v>29.5</v>
      </c>
      <c r="C120">
        <v>20.399999999999999</v>
      </c>
      <c r="D120">
        <v>24.9</v>
      </c>
      <c r="E120">
        <v>49.3</v>
      </c>
      <c r="F120">
        <v>18.2</v>
      </c>
      <c r="G120">
        <v>28.4</v>
      </c>
      <c r="H120">
        <v>25.7</v>
      </c>
    </row>
    <row r="121" spans="1:8" x14ac:dyDescent="0.25">
      <c r="A121" s="1">
        <v>40673</v>
      </c>
      <c r="B121">
        <v>28.3</v>
      </c>
      <c r="C121">
        <v>16.899999999999999</v>
      </c>
      <c r="D121">
        <v>22.8</v>
      </c>
      <c r="E121">
        <v>80.7</v>
      </c>
      <c r="F121">
        <v>34.9</v>
      </c>
      <c r="G121">
        <v>50.6</v>
      </c>
      <c r="H121">
        <v>28.3</v>
      </c>
    </row>
    <row r="122" spans="1:8" x14ac:dyDescent="0.25">
      <c r="A122" s="1">
        <v>40672</v>
      </c>
      <c r="B122">
        <v>27.6</v>
      </c>
      <c r="C122">
        <v>16.600000000000001</v>
      </c>
      <c r="D122">
        <v>21.9</v>
      </c>
      <c r="E122">
        <v>81</v>
      </c>
      <c r="F122">
        <v>34.6</v>
      </c>
      <c r="G122">
        <v>57</v>
      </c>
      <c r="H122">
        <v>28.2</v>
      </c>
    </row>
    <row r="123" spans="1:8" x14ac:dyDescent="0.25">
      <c r="A123" s="1">
        <v>40671</v>
      </c>
      <c r="B123">
        <v>24.5</v>
      </c>
      <c r="C123">
        <v>14.5</v>
      </c>
      <c r="D123">
        <v>19.399999999999999</v>
      </c>
      <c r="E123">
        <v>93.8</v>
      </c>
      <c r="F123">
        <v>40.299999999999997</v>
      </c>
      <c r="G123">
        <v>66.8</v>
      </c>
      <c r="H123">
        <v>28</v>
      </c>
    </row>
    <row r="124" spans="1:8" x14ac:dyDescent="0.25">
      <c r="A124" s="1">
        <v>40670</v>
      </c>
      <c r="B124">
        <v>22.5</v>
      </c>
      <c r="C124">
        <v>15.7</v>
      </c>
      <c r="D124">
        <v>19.3</v>
      </c>
      <c r="E124">
        <v>95.5</v>
      </c>
      <c r="F124">
        <v>53.5</v>
      </c>
      <c r="G124">
        <v>78.099999999999994</v>
      </c>
      <c r="H124">
        <v>20.2</v>
      </c>
    </row>
    <row r="125" spans="1:8" x14ac:dyDescent="0.25">
      <c r="A125" s="1">
        <v>40669</v>
      </c>
      <c r="B125">
        <v>29.5</v>
      </c>
      <c r="C125">
        <v>17.2</v>
      </c>
      <c r="D125">
        <v>23</v>
      </c>
      <c r="E125">
        <v>89</v>
      </c>
      <c r="F125">
        <v>38.200000000000003</v>
      </c>
      <c r="G125">
        <v>60.5</v>
      </c>
      <c r="H125">
        <v>22.9</v>
      </c>
    </row>
    <row r="126" spans="1:8" x14ac:dyDescent="0.25">
      <c r="A126" s="1">
        <v>40668</v>
      </c>
      <c r="B126">
        <v>22.1</v>
      </c>
      <c r="C126">
        <v>14.1</v>
      </c>
      <c r="D126">
        <v>19.3</v>
      </c>
      <c r="E126">
        <v>98</v>
      </c>
      <c r="F126">
        <v>53.6</v>
      </c>
      <c r="G126">
        <v>77.5</v>
      </c>
      <c r="H126">
        <v>23.3</v>
      </c>
    </row>
    <row r="127" spans="1:8" x14ac:dyDescent="0.25">
      <c r="A127" s="1">
        <v>40667</v>
      </c>
      <c r="B127">
        <v>21.6</v>
      </c>
      <c r="C127">
        <v>16.3</v>
      </c>
      <c r="D127">
        <v>18.8</v>
      </c>
      <c r="E127">
        <v>99.4</v>
      </c>
      <c r="F127">
        <v>74.599999999999994</v>
      </c>
      <c r="G127">
        <v>88.9</v>
      </c>
      <c r="H127">
        <v>22.7</v>
      </c>
    </row>
    <row r="128" spans="1:8" x14ac:dyDescent="0.25">
      <c r="A128" s="1">
        <v>40666</v>
      </c>
      <c r="B128">
        <v>22.7</v>
      </c>
      <c r="C128">
        <v>14.6</v>
      </c>
      <c r="D128">
        <v>18.399999999999999</v>
      </c>
      <c r="E128">
        <v>98.9</v>
      </c>
      <c r="F128">
        <v>65.8</v>
      </c>
      <c r="G128">
        <v>86.4</v>
      </c>
      <c r="H128">
        <v>20.8</v>
      </c>
    </row>
    <row r="129" spans="1:8" x14ac:dyDescent="0.25">
      <c r="A129" s="1">
        <v>40665</v>
      </c>
      <c r="B129">
        <v>18.399999999999999</v>
      </c>
      <c r="C129">
        <v>14.9</v>
      </c>
      <c r="D129">
        <v>16.3</v>
      </c>
      <c r="E129">
        <v>100</v>
      </c>
      <c r="F129">
        <v>63.7</v>
      </c>
      <c r="G129">
        <v>91.8</v>
      </c>
      <c r="H129">
        <v>3.7</v>
      </c>
    </row>
    <row r="130" spans="1:8" x14ac:dyDescent="0.25">
      <c r="A130" s="1">
        <v>40664</v>
      </c>
      <c r="B130">
        <v>24.9</v>
      </c>
      <c r="C130">
        <v>14.8</v>
      </c>
      <c r="D130">
        <v>19.7</v>
      </c>
      <c r="E130">
        <v>89.9</v>
      </c>
      <c r="F130">
        <v>40</v>
      </c>
      <c r="G130">
        <v>62.2</v>
      </c>
      <c r="H130">
        <v>19.8</v>
      </c>
    </row>
    <row r="131" spans="1:8" x14ac:dyDescent="0.25">
      <c r="A131" s="12">
        <v>2011</v>
      </c>
      <c r="B131" s="13">
        <f>AVERAGE(B101:B130)</f>
        <v>25.476666666666667</v>
      </c>
      <c r="C131" s="13">
        <f t="shared" ref="C131:H131" si="3">AVERAGE(C101:C130)</f>
        <v>17.233333333333331</v>
      </c>
      <c r="D131" s="13">
        <f t="shared" si="3"/>
        <v>21.283333333333328</v>
      </c>
      <c r="E131" s="13">
        <f t="shared" si="3"/>
        <v>86.776666666666671</v>
      </c>
      <c r="F131" s="13">
        <f t="shared" si="3"/>
        <v>43.439999999999991</v>
      </c>
      <c r="G131" s="13">
        <f t="shared" si="3"/>
        <v>63.879999999999988</v>
      </c>
      <c r="H131" s="13">
        <f t="shared" si="3"/>
        <v>22.139999999999997</v>
      </c>
    </row>
    <row r="132" spans="1:8" x14ac:dyDescent="0.25">
      <c r="A132" s="12"/>
      <c r="B132" s="13"/>
      <c r="C132" s="13"/>
      <c r="D132" s="13"/>
      <c r="E132" s="13"/>
      <c r="F132" s="13"/>
      <c r="G132" s="13"/>
      <c r="H132" s="13"/>
    </row>
    <row r="133" spans="1:8" x14ac:dyDescent="0.25">
      <c r="A133" s="10" t="s">
        <v>0</v>
      </c>
      <c r="B133" s="10" t="s">
        <v>27</v>
      </c>
      <c r="C133" s="10" t="s">
        <v>28</v>
      </c>
      <c r="D133" s="10" t="s">
        <v>29</v>
      </c>
      <c r="E133" s="10" t="s">
        <v>30</v>
      </c>
      <c r="F133" s="10" t="s">
        <v>31</v>
      </c>
      <c r="G133" s="10" t="s">
        <v>32</v>
      </c>
      <c r="H133" s="10" t="s">
        <v>33</v>
      </c>
    </row>
    <row r="134" spans="1:8" x14ac:dyDescent="0.25">
      <c r="A134" s="1">
        <v>41059</v>
      </c>
      <c r="B134">
        <v>34.6</v>
      </c>
      <c r="C134">
        <v>16.8</v>
      </c>
      <c r="D134">
        <v>24.9</v>
      </c>
      <c r="E134">
        <v>73.599999999999994</v>
      </c>
      <c r="F134">
        <v>20.3</v>
      </c>
      <c r="G134">
        <v>44.1</v>
      </c>
      <c r="H134">
        <v>23.8</v>
      </c>
    </row>
    <row r="135" spans="1:8" x14ac:dyDescent="0.25">
      <c r="A135" s="1">
        <v>41058</v>
      </c>
      <c r="B135">
        <v>25.4</v>
      </c>
      <c r="C135">
        <v>16.399999999999999</v>
      </c>
      <c r="D135">
        <v>21</v>
      </c>
      <c r="E135">
        <v>94.8</v>
      </c>
      <c r="F135">
        <v>44.5</v>
      </c>
      <c r="G135">
        <v>71.2</v>
      </c>
      <c r="H135">
        <v>29.4</v>
      </c>
    </row>
    <row r="136" spans="1:8" x14ac:dyDescent="0.25">
      <c r="A136" s="1">
        <v>41057</v>
      </c>
      <c r="B136">
        <v>25.5</v>
      </c>
      <c r="C136">
        <v>17.8</v>
      </c>
      <c r="D136">
        <v>20.9</v>
      </c>
      <c r="E136">
        <v>94.7</v>
      </c>
      <c r="F136">
        <v>52.6</v>
      </c>
      <c r="G136">
        <v>78.599999999999994</v>
      </c>
      <c r="H136">
        <v>24.4</v>
      </c>
    </row>
    <row r="137" spans="1:8" x14ac:dyDescent="0.25">
      <c r="A137" s="1">
        <v>41056</v>
      </c>
      <c r="B137">
        <v>25</v>
      </c>
      <c r="C137">
        <v>16.100000000000001</v>
      </c>
      <c r="D137">
        <v>20.399999999999999</v>
      </c>
      <c r="E137">
        <v>96.9</v>
      </c>
      <c r="F137">
        <v>54.6</v>
      </c>
      <c r="G137">
        <v>80.099999999999994</v>
      </c>
      <c r="H137">
        <v>27.5</v>
      </c>
    </row>
    <row r="138" spans="1:8" x14ac:dyDescent="0.25">
      <c r="A138" s="1">
        <v>41055</v>
      </c>
      <c r="B138">
        <v>22.5</v>
      </c>
      <c r="C138">
        <v>15.6</v>
      </c>
      <c r="D138">
        <v>19.2</v>
      </c>
      <c r="E138">
        <v>95</v>
      </c>
      <c r="F138">
        <v>70.099999999999994</v>
      </c>
      <c r="G138">
        <v>85.8</v>
      </c>
      <c r="H138">
        <v>28.2</v>
      </c>
    </row>
    <row r="139" spans="1:8" x14ac:dyDescent="0.25">
      <c r="A139" s="1">
        <v>41054</v>
      </c>
      <c r="B139">
        <v>28.9</v>
      </c>
      <c r="C139">
        <v>17.600000000000001</v>
      </c>
      <c r="D139">
        <v>22.3</v>
      </c>
      <c r="E139">
        <v>87.3</v>
      </c>
      <c r="F139">
        <v>28.7</v>
      </c>
      <c r="G139">
        <v>54.2</v>
      </c>
      <c r="H139">
        <v>28.3</v>
      </c>
    </row>
    <row r="140" spans="1:8" x14ac:dyDescent="0.25">
      <c r="A140" s="1">
        <v>41053</v>
      </c>
      <c r="B140">
        <v>27</v>
      </c>
      <c r="C140">
        <v>14.7</v>
      </c>
      <c r="D140">
        <v>22.2</v>
      </c>
      <c r="E140">
        <v>89.5</v>
      </c>
      <c r="F140">
        <v>29</v>
      </c>
      <c r="G140">
        <v>49.1</v>
      </c>
      <c r="H140">
        <v>30.4</v>
      </c>
    </row>
    <row r="141" spans="1:8" x14ac:dyDescent="0.25">
      <c r="A141" s="1">
        <v>41052</v>
      </c>
      <c r="B141">
        <v>25.9</v>
      </c>
      <c r="C141">
        <v>13.5</v>
      </c>
      <c r="D141">
        <v>19.600000000000001</v>
      </c>
      <c r="E141">
        <v>94.1</v>
      </c>
      <c r="F141">
        <v>28.8</v>
      </c>
      <c r="G141">
        <v>68.5</v>
      </c>
      <c r="H141">
        <v>30.3</v>
      </c>
    </row>
    <row r="142" spans="1:8" x14ac:dyDescent="0.25">
      <c r="A142" s="1">
        <v>41051</v>
      </c>
      <c r="B142">
        <v>20.8</v>
      </c>
      <c r="C142">
        <v>11.7</v>
      </c>
      <c r="D142">
        <v>17</v>
      </c>
      <c r="E142">
        <v>94.3</v>
      </c>
      <c r="F142">
        <v>44.9</v>
      </c>
      <c r="G142">
        <v>81.400000000000006</v>
      </c>
      <c r="H142">
        <v>29.4</v>
      </c>
    </row>
    <row r="143" spans="1:8" x14ac:dyDescent="0.25">
      <c r="A143" s="1">
        <v>41050</v>
      </c>
      <c r="B143">
        <v>22.5</v>
      </c>
      <c r="C143">
        <v>12.5</v>
      </c>
      <c r="D143">
        <v>17.399999999999999</v>
      </c>
      <c r="E143">
        <v>90.5</v>
      </c>
      <c r="F143">
        <v>36.9</v>
      </c>
      <c r="G143">
        <v>59</v>
      </c>
      <c r="H143">
        <v>29.9</v>
      </c>
    </row>
    <row r="144" spans="1:8" x14ac:dyDescent="0.25">
      <c r="A144" s="1">
        <v>41049</v>
      </c>
      <c r="B144">
        <v>20.2</v>
      </c>
      <c r="C144">
        <v>13.5</v>
      </c>
      <c r="D144">
        <v>17.3</v>
      </c>
      <c r="E144">
        <v>82.3</v>
      </c>
      <c r="F144">
        <v>41.4</v>
      </c>
      <c r="G144">
        <v>59.6</v>
      </c>
      <c r="H144">
        <v>27.4</v>
      </c>
    </row>
    <row r="145" spans="1:8" x14ac:dyDescent="0.25">
      <c r="A145" s="1">
        <v>41048</v>
      </c>
      <c r="B145">
        <v>23.3</v>
      </c>
      <c r="C145">
        <v>16.3</v>
      </c>
      <c r="D145">
        <v>19.399999999999999</v>
      </c>
      <c r="E145">
        <v>84.9</v>
      </c>
      <c r="F145">
        <v>50.5</v>
      </c>
      <c r="G145">
        <v>69.900000000000006</v>
      </c>
      <c r="H145">
        <v>24.2</v>
      </c>
    </row>
    <row r="146" spans="1:8" x14ac:dyDescent="0.25">
      <c r="A146" s="1">
        <v>41047</v>
      </c>
      <c r="B146">
        <v>28.9</v>
      </c>
      <c r="C146">
        <v>18</v>
      </c>
      <c r="D146">
        <v>21.5</v>
      </c>
      <c r="E146">
        <v>91</v>
      </c>
      <c r="F146">
        <v>22.3</v>
      </c>
      <c r="G146">
        <v>70.3</v>
      </c>
      <c r="H146">
        <v>23.3</v>
      </c>
    </row>
    <row r="147" spans="1:8" x14ac:dyDescent="0.25">
      <c r="A147" s="1">
        <v>41046</v>
      </c>
      <c r="B147">
        <v>22.7</v>
      </c>
      <c r="C147">
        <v>16.8</v>
      </c>
      <c r="D147">
        <v>20</v>
      </c>
      <c r="E147">
        <v>90.1</v>
      </c>
      <c r="F147">
        <v>50.8</v>
      </c>
      <c r="G147">
        <v>73.5</v>
      </c>
      <c r="H147">
        <v>26.7</v>
      </c>
    </row>
    <row r="148" spans="1:8" x14ac:dyDescent="0.25">
      <c r="A148" s="1">
        <v>41045</v>
      </c>
      <c r="B148">
        <v>29</v>
      </c>
      <c r="C148">
        <v>14.7</v>
      </c>
      <c r="D148">
        <v>22.6</v>
      </c>
      <c r="E148">
        <v>79.400000000000006</v>
      </c>
      <c r="F148">
        <v>23.2</v>
      </c>
      <c r="G148">
        <v>50.1</v>
      </c>
      <c r="H148">
        <v>27.6</v>
      </c>
    </row>
    <row r="149" spans="1:8" x14ac:dyDescent="0.25">
      <c r="A149" s="1">
        <v>41044</v>
      </c>
      <c r="B149">
        <v>27.4</v>
      </c>
      <c r="C149">
        <v>16.8</v>
      </c>
      <c r="D149">
        <v>20.6</v>
      </c>
      <c r="E149">
        <v>100</v>
      </c>
      <c r="F149">
        <v>48.4</v>
      </c>
      <c r="G149">
        <v>77.599999999999994</v>
      </c>
      <c r="H149">
        <v>26.2</v>
      </c>
    </row>
    <row r="150" spans="1:8" x14ac:dyDescent="0.25">
      <c r="A150" s="1">
        <v>41043</v>
      </c>
      <c r="B150">
        <v>30.5</v>
      </c>
      <c r="C150">
        <v>17.2</v>
      </c>
      <c r="D150">
        <v>22.3</v>
      </c>
      <c r="E150">
        <v>98.1</v>
      </c>
      <c r="F150">
        <v>37.299999999999997</v>
      </c>
      <c r="G150">
        <v>70.599999999999994</v>
      </c>
      <c r="H150">
        <v>24.9</v>
      </c>
    </row>
    <row r="151" spans="1:8" x14ac:dyDescent="0.25">
      <c r="A151" s="1">
        <v>41042</v>
      </c>
      <c r="B151">
        <v>29</v>
      </c>
      <c r="C151">
        <v>13.9</v>
      </c>
      <c r="D151">
        <v>21</v>
      </c>
      <c r="E151">
        <v>88.9</v>
      </c>
      <c r="F151">
        <v>30.1</v>
      </c>
      <c r="G151">
        <v>64.400000000000006</v>
      </c>
      <c r="H151">
        <v>27.9</v>
      </c>
    </row>
    <row r="152" spans="1:8" x14ac:dyDescent="0.25">
      <c r="A152" s="1">
        <v>41041</v>
      </c>
      <c r="B152">
        <v>28.1</v>
      </c>
      <c r="C152">
        <v>15.8</v>
      </c>
      <c r="D152">
        <v>21.6</v>
      </c>
      <c r="E152">
        <v>79.099999999999994</v>
      </c>
      <c r="F152">
        <v>33.6</v>
      </c>
      <c r="G152">
        <v>53.8</v>
      </c>
      <c r="H152">
        <v>27.5</v>
      </c>
    </row>
    <row r="153" spans="1:8" x14ac:dyDescent="0.25">
      <c r="A153" s="1">
        <v>41040</v>
      </c>
      <c r="B153">
        <v>29.6</v>
      </c>
      <c r="C153">
        <v>16.399999999999999</v>
      </c>
      <c r="D153">
        <v>23.6</v>
      </c>
      <c r="E153">
        <v>67</v>
      </c>
      <c r="F153">
        <v>25.6</v>
      </c>
      <c r="G153">
        <v>46.3</v>
      </c>
      <c r="H153">
        <v>29.3</v>
      </c>
    </row>
    <row r="154" spans="1:8" x14ac:dyDescent="0.25">
      <c r="A154" s="1">
        <v>41039</v>
      </c>
      <c r="B154">
        <v>31.8</v>
      </c>
      <c r="C154">
        <v>21.4</v>
      </c>
      <c r="D154">
        <v>27.2</v>
      </c>
      <c r="E154">
        <v>38.700000000000003</v>
      </c>
      <c r="F154">
        <v>12</v>
      </c>
      <c r="G154">
        <v>23.6</v>
      </c>
      <c r="H154">
        <v>29</v>
      </c>
    </row>
    <row r="155" spans="1:8" x14ac:dyDescent="0.25">
      <c r="A155" s="1">
        <v>41038</v>
      </c>
      <c r="B155">
        <v>26.7</v>
      </c>
      <c r="C155">
        <v>16</v>
      </c>
      <c r="D155">
        <v>21.8</v>
      </c>
      <c r="E155">
        <v>81.900000000000006</v>
      </c>
      <c r="F155">
        <v>13</v>
      </c>
      <c r="G155">
        <v>43.8</v>
      </c>
      <c r="H155">
        <v>27.6</v>
      </c>
    </row>
    <row r="156" spans="1:8" x14ac:dyDescent="0.25">
      <c r="A156" s="1">
        <v>41037</v>
      </c>
      <c r="B156">
        <v>23.4</v>
      </c>
      <c r="C156">
        <v>11.9</v>
      </c>
      <c r="D156">
        <v>18.2</v>
      </c>
      <c r="E156">
        <v>89.8</v>
      </c>
      <c r="F156">
        <v>34.799999999999997</v>
      </c>
      <c r="G156">
        <v>64.2</v>
      </c>
      <c r="H156">
        <v>24.1</v>
      </c>
    </row>
    <row r="157" spans="1:8" x14ac:dyDescent="0.25">
      <c r="A157" s="1">
        <v>41036</v>
      </c>
      <c r="B157">
        <v>22.5</v>
      </c>
      <c r="C157">
        <v>10.7</v>
      </c>
      <c r="D157">
        <v>17.3</v>
      </c>
      <c r="E157">
        <v>92.1</v>
      </c>
      <c r="F157">
        <v>36.1</v>
      </c>
      <c r="G157">
        <v>69.599999999999994</v>
      </c>
      <c r="H157">
        <v>28.3</v>
      </c>
    </row>
    <row r="158" spans="1:8" x14ac:dyDescent="0.25">
      <c r="A158" s="1">
        <v>41035</v>
      </c>
      <c r="B158">
        <v>21.8</v>
      </c>
      <c r="C158">
        <v>12.8</v>
      </c>
      <c r="D158">
        <v>16.899999999999999</v>
      </c>
      <c r="E158">
        <v>95.2</v>
      </c>
      <c r="F158">
        <v>53</v>
      </c>
      <c r="G158">
        <v>78.900000000000006</v>
      </c>
      <c r="H158">
        <v>28</v>
      </c>
    </row>
    <row r="159" spans="1:8" x14ac:dyDescent="0.25">
      <c r="A159" s="1">
        <v>41034</v>
      </c>
      <c r="B159">
        <v>22.3</v>
      </c>
      <c r="C159">
        <v>15.5</v>
      </c>
      <c r="D159">
        <v>17.8</v>
      </c>
      <c r="E159">
        <v>87.7</v>
      </c>
      <c r="F159">
        <v>45</v>
      </c>
      <c r="G159">
        <v>70.8</v>
      </c>
      <c r="H159">
        <v>12.6</v>
      </c>
    </row>
    <row r="160" spans="1:8" x14ac:dyDescent="0.25">
      <c r="A160" s="1">
        <v>41033</v>
      </c>
      <c r="B160">
        <v>21.9</v>
      </c>
      <c r="C160">
        <v>15</v>
      </c>
      <c r="D160">
        <v>18.399999999999999</v>
      </c>
      <c r="E160">
        <v>85.2</v>
      </c>
      <c r="F160">
        <v>39.700000000000003</v>
      </c>
      <c r="G160">
        <v>61.1</v>
      </c>
      <c r="H160">
        <v>26.6</v>
      </c>
    </row>
    <row r="161" spans="1:8" x14ac:dyDescent="0.25">
      <c r="A161" s="1">
        <v>41032</v>
      </c>
      <c r="B161">
        <v>21</v>
      </c>
      <c r="C161">
        <v>10.4</v>
      </c>
      <c r="D161">
        <v>16.600000000000001</v>
      </c>
      <c r="E161">
        <v>91.9</v>
      </c>
      <c r="F161">
        <v>52.4</v>
      </c>
      <c r="G161">
        <v>73.900000000000006</v>
      </c>
      <c r="H161">
        <v>28.2</v>
      </c>
    </row>
    <row r="162" spans="1:8" x14ac:dyDescent="0.25">
      <c r="A162" s="1">
        <v>41031</v>
      </c>
      <c r="B162">
        <v>18.600000000000001</v>
      </c>
      <c r="C162">
        <v>11</v>
      </c>
      <c r="D162">
        <v>15.1</v>
      </c>
      <c r="E162">
        <v>91.5</v>
      </c>
      <c r="F162">
        <v>52</v>
      </c>
      <c r="G162">
        <v>75.900000000000006</v>
      </c>
      <c r="H162">
        <v>28</v>
      </c>
    </row>
    <row r="163" spans="1:8" x14ac:dyDescent="0.25">
      <c r="A163" s="1">
        <v>41030</v>
      </c>
      <c r="B163">
        <v>18.399999999999999</v>
      </c>
      <c r="C163">
        <v>8.8000000000000007</v>
      </c>
      <c r="D163">
        <v>14.5</v>
      </c>
      <c r="E163">
        <v>90.4</v>
      </c>
      <c r="F163">
        <v>38.4</v>
      </c>
      <c r="G163">
        <v>70.7</v>
      </c>
      <c r="H163">
        <v>28.6</v>
      </c>
    </row>
    <row r="164" spans="1:8" x14ac:dyDescent="0.25">
      <c r="A164" s="12">
        <v>2012</v>
      </c>
      <c r="B164" s="13">
        <f>AVERAGE(B134:B163)</f>
        <v>25.173333333333328</v>
      </c>
      <c r="C164" s="13">
        <f t="shared" ref="C164:H164" si="4">AVERAGE(C134:C163)</f>
        <v>14.85333333333333</v>
      </c>
      <c r="D164" s="13">
        <f t="shared" si="4"/>
        <v>19.953333333333337</v>
      </c>
      <c r="E164" s="13">
        <f t="shared" si="4"/>
        <v>87.196666666666658</v>
      </c>
      <c r="F164" s="13">
        <f t="shared" si="4"/>
        <v>38.333333333333336</v>
      </c>
      <c r="G164" s="13">
        <f t="shared" si="4"/>
        <v>64.686666666666667</v>
      </c>
      <c r="H164" s="13">
        <f t="shared" si="4"/>
        <v>26.92</v>
      </c>
    </row>
    <row r="165" spans="1:8" x14ac:dyDescent="0.25">
      <c r="A165" s="12"/>
      <c r="B165" s="13"/>
      <c r="C165" s="13"/>
      <c r="D165" s="13"/>
      <c r="E165" s="13"/>
      <c r="F165" s="13"/>
      <c r="G165" s="13"/>
      <c r="H165" s="13"/>
    </row>
    <row r="166" spans="1:8" x14ac:dyDescent="0.25">
      <c r="A166" s="10" t="s">
        <v>0</v>
      </c>
      <c r="B166" s="10" t="s">
        <v>27</v>
      </c>
      <c r="C166" s="10" t="s">
        <v>28</v>
      </c>
      <c r="D166" s="10" t="s">
        <v>29</v>
      </c>
      <c r="E166" s="10" t="s">
        <v>30</v>
      </c>
      <c r="F166" s="10" t="s">
        <v>31</v>
      </c>
      <c r="G166" s="10" t="s">
        <v>32</v>
      </c>
      <c r="H166" s="10" t="s">
        <v>33</v>
      </c>
    </row>
    <row r="167" spans="1:8" x14ac:dyDescent="0.25">
      <c r="A167" s="1">
        <v>41424</v>
      </c>
      <c r="B167">
        <v>23.1</v>
      </c>
      <c r="C167">
        <v>14.8</v>
      </c>
      <c r="D167">
        <v>18.2</v>
      </c>
      <c r="E167">
        <v>88.5</v>
      </c>
      <c r="F167">
        <v>29.1</v>
      </c>
      <c r="G167">
        <v>70.7</v>
      </c>
      <c r="H167">
        <v>30.8</v>
      </c>
    </row>
    <row r="168" spans="1:8" x14ac:dyDescent="0.25">
      <c r="A168" s="1">
        <v>41423</v>
      </c>
      <c r="B168">
        <v>21.6</v>
      </c>
      <c r="C168">
        <v>13.7</v>
      </c>
      <c r="D168">
        <v>17.899999999999999</v>
      </c>
      <c r="E168">
        <v>92.7</v>
      </c>
      <c r="F168">
        <v>39.200000000000003</v>
      </c>
      <c r="G168">
        <v>69.599999999999994</v>
      </c>
      <c r="H168">
        <v>30.2</v>
      </c>
    </row>
    <row r="169" spans="1:8" x14ac:dyDescent="0.25">
      <c r="A169" s="1">
        <v>41422</v>
      </c>
      <c r="B169">
        <v>22.5</v>
      </c>
      <c r="C169">
        <v>11.7</v>
      </c>
      <c r="D169">
        <v>17.7</v>
      </c>
      <c r="E169">
        <v>93</v>
      </c>
      <c r="F169">
        <v>50.2</v>
      </c>
      <c r="G169">
        <v>73.099999999999994</v>
      </c>
      <c r="H169">
        <v>29.7</v>
      </c>
    </row>
    <row r="170" spans="1:8" x14ac:dyDescent="0.25">
      <c r="A170" s="1">
        <v>41421</v>
      </c>
      <c r="B170">
        <v>22.1</v>
      </c>
      <c r="C170">
        <v>15.1</v>
      </c>
      <c r="D170">
        <v>18.3</v>
      </c>
      <c r="E170">
        <v>89.8</v>
      </c>
      <c r="F170">
        <v>51.2</v>
      </c>
      <c r="G170">
        <v>74.2</v>
      </c>
      <c r="H170">
        <v>25.3</v>
      </c>
    </row>
    <row r="171" spans="1:8" x14ac:dyDescent="0.25">
      <c r="A171" s="1">
        <v>41420</v>
      </c>
      <c r="B171">
        <v>23.4</v>
      </c>
      <c r="C171">
        <v>16.5</v>
      </c>
      <c r="D171">
        <v>19.3</v>
      </c>
      <c r="E171">
        <v>93.7</v>
      </c>
      <c r="F171">
        <v>57</v>
      </c>
      <c r="G171">
        <v>76.8</v>
      </c>
      <c r="H171">
        <v>19.899999999999999</v>
      </c>
    </row>
    <row r="172" spans="1:8" x14ac:dyDescent="0.25">
      <c r="A172" s="1">
        <v>41419</v>
      </c>
      <c r="B172">
        <v>21.2</v>
      </c>
      <c r="C172">
        <v>15.5</v>
      </c>
      <c r="D172">
        <v>18.2</v>
      </c>
      <c r="E172">
        <v>94.8</v>
      </c>
      <c r="F172">
        <v>65.3</v>
      </c>
      <c r="G172">
        <v>81.5</v>
      </c>
      <c r="H172">
        <v>23</v>
      </c>
    </row>
    <row r="173" spans="1:8" x14ac:dyDescent="0.25">
      <c r="A173" s="1">
        <v>41418</v>
      </c>
      <c r="B173">
        <v>21.1</v>
      </c>
      <c r="C173">
        <v>14.9</v>
      </c>
      <c r="D173">
        <v>18</v>
      </c>
      <c r="E173">
        <v>95.4</v>
      </c>
      <c r="F173">
        <v>69.7</v>
      </c>
      <c r="G173">
        <v>85.5</v>
      </c>
      <c r="H173">
        <v>27.2</v>
      </c>
    </row>
    <row r="174" spans="1:8" x14ac:dyDescent="0.25">
      <c r="A174" s="1">
        <v>41417</v>
      </c>
      <c r="B174">
        <v>20.7</v>
      </c>
      <c r="C174">
        <v>12.9</v>
      </c>
      <c r="D174">
        <v>16.899999999999999</v>
      </c>
      <c r="E174">
        <v>99.9</v>
      </c>
      <c r="F174">
        <v>71.7</v>
      </c>
      <c r="G174">
        <v>87.6</v>
      </c>
      <c r="H174">
        <v>29.5</v>
      </c>
    </row>
    <row r="175" spans="1:8" x14ac:dyDescent="0.25">
      <c r="A175" s="1">
        <v>41416</v>
      </c>
      <c r="B175">
        <v>19.399999999999999</v>
      </c>
      <c r="C175">
        <v>9.5</v>
      </c>
      <c r="D175">
        <v>15.3</v>
      </c>
      <c r="E175">
        <v>95.5</v>
      </c>
      <c r="F175">
        <v>69.099999999999994</v>
      </c>
      <c r="G175">
        <v>84.4</v>
      </c>
      <c r="H175">
        <v>27.9</v>
      </c>
    </row>
    <row r="176" spans="1:8" x14ac:dyDescent="0.25">
      <c r="A176" s="1">
        <v>41415</v>
      </c>
      <c r="B176">
        <v>16.2</v>
      </c>
      <c r="C176">
        <v>12.2</v>
      </c>
      <c r="D176">
        <v>13.2</v>
      </c>
      <c r="E176">
        <v>94.5</v>
      </c>
      <c r="F176">
        <v>58.5</v>
      </c>
      <c r="G176">
        <v>86.1</v>
      </c>
      <c r="H176">
        <v>4.3</v>
      </c>
    </row>
    <row r="177" spans="1:8" x14ac:dyDescent="0.25">
      <c r="A177" s="1">
        <v>41414</v>
      </c>
      <c r="B177">
        <v>20</v>
      </c>
      <c r="C177">
        <v>10.4</v>
      </c>
      <c r="D177">
        <v>15.7</v>
      </c>
      <c r="E177">
        <v>79.5</v>
      </c>
      <c r="F177">
        <v>40.799999999999997</v>
      </c>
      <c r="G177">
        <v>61.8</v>
      </c>
      <c r="H177">
        <v>26.5</v>
      </c>
    </row>
    <row r="178" spans="1:8" x14ac:dyDescent="0.25">
      <c r="A178" s="1">
        <v>41413</v>
      </c>
      <c r="B178">
        <v>19.3</v>
      </c>
      <c r="C178">
        <v>10.4</v>
      </c>
      <c r="D178">
        <v>15.7</v>
      </c>
      <c r="E178">
        <v>78.099999999999994</v>
      </c>
      <c r="F178">
        <v>44.7</v>
      </c>
      <c r="G178">
        <v>57.5</v>
      </c>
      <c r="H178">
        <v>29.8</v>
      </c>
    </row>
    <row r="179" spans="1:8" x14ac:dyDescent="0.25">
      <c r="A179" s="1">
        <v>41412</v>
      </c>
      <c r="B179">
        <v>19.899999999999999</v>
      </c>
      <c r="C179">
        <v>13.3</v>
      </c>
      <c r="D179">
        <v>16.100000000000001</v>
      </c>
      <c r="E179">
        <v>82.4</v>
      </c>
      <c r="F179">
        <v>41.3</v>
      </c>
      <c r="G179">
        <v>57.5</v>
      </c>
      <c r="H179">
        <v>30</v>
      </c>
    </row>
    <row r="180" spans="1:8" x14ac:dyDescent="0.25">
      <c r="A180" s="1">
        <v>41411</v>
      </c>
      <c r="B180">
        <v>19.8</v>
      </c>
      <c r="C180">
        <v>14</v>
      </c>
      <c r="D180">
        <v>16.2</v>
      </c>
      <c r="E180">
        <v>84.7</v>
      </c>
      <c r="F180">
        <v>58</v>
      </c>
      <c r="G180">
        <v>71.5</v>
      </c>
      <c r="H180">
        <v>24.1</v>
      </c>
    </row>
    <row r="181" spans="1:8" x14ac:dyDescent="0.25">
      <c r="A181" s="1">
        <v>41410</v>
      </c>
      <c r="B181">
        <v>20.6</v>
      </c>
      <c r="C181">
        <v>13.3</v>
      </c>
      <c r="D181">
        <v>17.100000000000001</v>
      </c>
      <c r="E181">
        <v>91.6</v>
      </c>
      <c r="F181">
        <v>39.200000000000003</v>
      </c>
      <c r="G181">
        <v>65.599999999999994</v>
      </c>
      <c r="H181">
        <v>27</v>
      </c>
    </row>
    <row r="182" spans="1:8" x14ac:dyDescent="0.25">
      <c r="A182" s="1">
        <v>41409</v>
      </c>
      <c r="B182">
        <v>21.8</v>
      </c>
      <c r="C182">
        <v>15.6</v>
      </c>
      <c r="D182">
        <v>18.399999999999999</v>
      </c>
      <c r="E182">
        <v>92</v>
      </c>
      <c r="F182">
        <v>50</v>
      </c>
      <c r="G182">
        <v>73.8</v>
      </c>
      <c r="H182">
        <v>28.2</v>
      </c>
    </row>
    <row r="183" spans="1:8" x14ac:dyDescent="0.25">
      <c r="A183" s="1">
        <v>41408</v>
      </c>
      <c r="B183">
        <v>21.4</v>
      </c>
      <c r="C183">
        <v>17.600000000000001</v>
      </c>
      <c r="D183">
        <v>19.3</v>
      </c>
      <c r="E183">
        <v>94.9</v>
      </c>
      <c r="F183">
        <v>38.200000000000003</v>
      </c>
      <c r="G183">
        <v>75.400000000000006</v>
      </c>
      <c r="H183">
        <v>18.600000000000001</v>
      </c>
    </row>
    <row r="184" spans="1:8" x14ac:dyDescent="0.25">
      <c r="A184" s="1">
        <v>41407</v>
      </c>
      <c r="B184">
        <v>26.6</v>
      </c>
      <c r="C184">
        <v>16.100000000000001</v>
      </c>
      <c r="D184">
        <v>21.2</v>
      </c>
      <c r="E184">
        <v>83.1</v>
      </c>
      <c r="F184">
        <v>24.3</v>
      </c>
      <c r="G184">
        <v>58</v>
      </c>
      <c r="H184">
        <v>26.4</v>
      </c>
    </row>
    <row r="185" spans="1:8" x14ac:dyDescent="0.25">
      <c r="A185" s="1">
        <v>41406</v>
      </c>
      <c r="B185">
        <v>25.3</v>
      </c>
      <c r="C185">
        <v>17.3</v>
      </c>
      <c r="D185">
        <v>20.7</v>
      </c>
      <c r="E185">
        <v>81.099999999999994</v>
      </c>
      <c r="F185">
        <v>52.8</v>
      </c>
      <c r="G185">
        <v>69.099999999999994</v>
      </c>
      <c r="H185">
        <v>20.2</v>
      </c>
    </row>
    <row r="186" spans="1:8" x14ac:dyDescent="0.25">
      <c r="A186" s="1">
        <v>41405</v>
      </c>
      <c r="B186">
        <v>22.6</v>
      </c>
      <c r="C186">
        <v>15.6</v>
      </c>
      <c r="D186">
        <v>19.399999999999999</v>
      </c>
      <c r="E186">
        <v>88.8</v>
      </c>
      <c r="F186">
        <v>68.5</v>
      </c>
      <c r="G186">
        <v>79</v>
      </c>
      <c r="H186">
        <v>24.5</v>
      </c>
    </row>
    <row r="187" spans="1:8" x14ac:dyDescent="0.25">
      <c r="A187" s="1">
        <v>41404</v>
      </c>
      <c r="B187">
        <v>28.2</v>
      </c>
      <c r="C187">
        <v>18</v>
      </c>
      <c r="D187">
        <v>21.4</v>
      </c>
      <c r="E187">
        <v>88</v>
      </c>
      <c r="F187">
        <v>40.6</v>
      </c>
      <c r="G187">
        <v>71.599999999999994</v>
      </c>
      <c r="H187">
        <v>22</v>
      </c>
    </row>
    <row r="188" spans="1:8" x14ac:dyDescent="0.25">
      <c r="A188" s="1">
        <v>41403</v>
      </c>
      <c r="B188">
        <v>24</v>
      </c>
      <c r="C188">
        <v>14.6</v>
      </c>
      <c r="D188">
        <v>19.8</v>
      </c>
      <c r="E188">
        <v>91.7</v>
      </c>
      <c r="F188">
        <v>65.3</v>
      </c>
      <c r="G188">
        <v>78.900000000000006</v>
      </c>
      <c r="H188">
        <v>26</v>
      </c>
    </row>
    <row r="189" spans="1:8" x14ac:dyDescent="0.25">
      <c r="A189" s="1">
        <v>41402</v>
      </c>
      <c r="B189">
        <v>24</v>
      </c>
      <c r="C189">
        <v>15</v>
      </c>
      <c r="D189">
        <v>19.7</v>
      </c>
      <c r="E189">
        <v>89.2</v>
      </c>
      <c r="F189">
        <v>39.200000000000003</v>
      </c>
      <c r="G189">
        <v>67.8</v>
      </c>
      <c r="H189">
        <v>26.2</v>
      </c>
    </row>
    <row r="190" spans="1:8" x14ac:dyDescent="0.25">
      <c r="A190" s="1">
        <v>41401</v>
      </c>
      <c r="B190">
        <v>24.7</v>
      </c>
      <c r="C190">
        <v>14.5</v>
      </c>
      <c r="D190">
        <v>19.8</v>
      </c>
      <c r="E190">
        <v>85</v>
      </c>
      <c r="F190">
        <v>30</v>
      </c>
      <c r="G190">
        <v>62.2</v>
      </c>
      <c r="H190">
        <v>26.5</v>
      </c>
    </row>
    <row r="191" spans="1:8" x14ac:dyDescent="0.25">
      <c r="A191" s="1">
        <v>41400</v>
      </c>
      <c r="B191">
        <v>22.7</v>
      </c>
      <c r="C191">
        <v>11.9</v>
      </c>
      <c r="D191">
        <v>17.899999999999999</v>
      </c>
      <c r="E191">
        <v>92.8</v>
      </c>
      <c r="F191">
        <v>54.3</v>
      </c>
      <c r="G191">
        <v>77</v>
      </c>
      <c r="H191">
        <v>27.2</v>
      </c>
    </row>
    <row r="192" spans="1:8" x14ac:dyDescent="0.25">
      <c r="A192" s="1">
        <v>41399</v>
      </c>
      <c r="B192">
        <v>20.399999999999999</v>
      </c>
      <c r="C192">
        <v>11.3</v>
      </c>
      <c r="D192">
        <v>16.7</v>
      </c>
      <c r="E192">
        <v>91.8</v>
      </c>
      <c r="F192">
        <v>66.099999999999994</v>
      </c>
      <c r="G192">
        <v>78.2</v>
      </c>
      <c r="H192">
        <v>27.8</v>
      </c>
    </row>
    <row r="193" spans="1:8" x14ac:dyDescent="0.25">
      <c r="A193" s="1">
        <v>41398</v>
      </c>
      <c r="B193">
        <v>20.100000000000001</v>
      </c>
      <c r="C193">
        <v>14.7</v>
      </c>
      <c r="D193">
        <v>17</v>
      </c>
      <c r="E193">
        <v>85</v>
      </c>
      <c r="F193">
        <v>59.8</v>
      </c>
      <c r="G193">
        <v>72.7</v>
      </c>
      <c r="H193">
        <v>23.8</v>
      </c>
    </row>
    <row r="194" spans="1:8" x14ac:dyDescent="0.25">
      <c r="A194" s="1">
        <v>41397</v>
      </c>
      <c r="B194">
        <v>20.6</v>
      </c>
      <c r="C194">
        <v>14.8</v>
      </c>
      <c r="D194">
        <v>17.2</v>
      </c>
      <c r="E194">
        <v>86</v>
      </c>
      <c r="F194">
        <v>44.9</v>
      </c>
      <c r="G194">
        <v>66.5</v>
      </c>
      <c r="H194">
        <v>23.6</v>
      </c>
    </row>
    <row r="195" spans="1:8" x14ac:dyDescent="0.25">
      <c r="A195" s="1">
        <v>41396</v>
      </c>
      <c r="B195">
        <v>19.2</v>
      </c>
      <c r="C195">
        <v>11.3</v>
      </c>
      <c r="D195">
        <v>15.8</v>
      </c>
      <c r="E195">
        <v>76.5</v>
      </c>
      <c r="F195">
        <v>51.4</v>
      </c>
      <c r="G195">
        <v>66.400000000000006</v>
      </c>
      <c r="H195">
        <v>26.9</v>
      </c>
    </row>
    <row r="196" spans="1:8" x14ac:dyDescent="0.25">
      <c r="A196" s="1">
        <v>41395</v>
      </c>
      <c r="B196">
        <v>18.7</v>
      </c>
      <c r="C196">
        <v>8.8000000000000007</v>
      </c>
      <c r="D196">
        <v>14.7</v>
      </c>
      <c r="E196">
        <v>92</v>
      </c>
      <c r="F196">
        <v>44.7</v>
      </c>
      <c r="G196">
        <v>63.2</v>
      </c>
      <c r="H196">
        <v>28.5</v>
      </c>
    </row>
    <row r="197" spans="1:8" x14ac:dyDescent="0.25">
      <c r="A197" s="12">
        <v>2013</v>
      </c>
      <c r="B197" s="13">
        <f>AVERAGE(B167:B196)</f>
        <v>21.706666666666674</v>
      </c>
      <c r="C197" s="13">
        <f t="shared" ref="C197:H197" si="5">AVERAGE(C167:C196)</f>
        <v>13.843333333333335</v>
      </c>
      <c r="D197" s="13">
        <f t="shared" si="5"/>
        <v>17.759999999999994</v>
      </c>
      <c r="E197" s="13">
        <f t="shared" si="5"/>
        <v>89.066666666666663</v>
      </c>
      <c r="F197" s="13">
        <f t="shared" si="5"/>
        <v>50.50333333333333</v>
      </c>
      <c r="G197" s="13">
        <f t="shared" si="5"/>
        <v>72.106666666666655</v>
      </c>
      <c r="H197" s="13">
        <f t="shared" si="5"/>
        <v>25.386666666666667</v>
      </c>
    </row>
    <row r="198" spans="1:8" x14ac:dyDescent="0.25">
      <c r="A198" s="12"/>
      <c r="B198" s="13"/>
      <c r="C198" s="13"/>
      <c r="D198" s="13"/>
      <c r="E198" s="13"/>
      <c r="F198" s="13"/>
      <c r="G198" s="13"/>
      <c r="H198" s="13"/>
    </row>
    <row r="199" spans="1:8" x14ac:dyDescent="0.25">
      <c r="A199" s="10" t="s">
        <v>0</v>
      </c>
      <c r="B199" s="10" t="s">
        <v>27</v>
      </c>
      <c r="C199" s="10" t="s">
        <v>28</v>
      </c>
      <c r="D199" s="10" t="s">
        <v>29</v>
      </c>
      <c r="E199" s="10" t="s">
        <v>30</v>
      </c>
      <c r="F199" s="10" t="s">
        <v>31</v>
      </c>
      <c r="G199" s="10" t="s">
        <v>32</v>
      </c>
      <c r="H199" s="10" t="s">
        <v>33</v>
      </c>
    </row>
    <row r="200" spans="1:8" x14ac:dyDescent="0.25">
      <c r="A200" s="1">
        <v>41789</v>
      </c>
      <c r="B200">
        <v>21.8</v>
      </c>
      <c r="C200">
        <v>14.5</v>
      </c>
      <c r="D200">
        <v>18.899999999999999</v>
      </c>
      <c r="E200">
        <v>92.4</v>
      </c>
      <c r="F200">
        <v>65.8</v>
      </c>
      <c r="G200">
        <v>82.7</v>
      </c>
      <c r="H200">
        <v>30</v>
      </c>
    </row>
    <row r="201" spans="1:8" x14ac:dyDescent="0.25">
      <c r="A201" s="1">
        <v>41788</v>
      </c>
      <c r="B201">
        <v>26.4</v>
      </c>
      <c r="C201">
        <v>14.5</v>
      </c>
      <c r="D201">
        <v>19.5</v>
      </c>
      <c r="E201">
        <v>92.7</v>
      </c>
      <c r="F201">
        <v>39</v>
      </c>
      <c r="G201">
        <v>75.8</v>
      </c>
      <c r="H201">
        <v>30.6</v>
      </c>
    </row>
    <row r="202" spans="1:8" x14ac:dyDescent="0.25">
      <c r="A202" s="1">
        <v>41787</v>
      </c>
      <c r="B202">
        <v>24.8</v>
      </c>
      <c r="C202">
        <v>15.3</v>
      </c>
      <c r="D202">
        <v>19.8</v>
      </c>
      <c r="E202">
        <v>86.1</v>
      </c>
      <c r="F202">
        <v>32.700000000000003</v>
      </c>
      <c r="G202">
        <v>69.3</v>
      </c>
      <c r="H202">
        <v>26.2</v>
      </c>
    </row>
    <row r="203" spans="1:8" x14ac:dyDescent="0.25">
      <c r="A203" s="1">
        <v>41786</v>
      </c>
      <c r="B203">
        <v>22.1</v>
      </c>
      <c r="C203">
        <v>13.1</v>
      </c>
      <c r="D203">
        <v>18.100000000000001</v>
      </c>
      <c r="E203">
        <v>91.9</v>
      </c>
      <c r="F203">
        <v>41</v>
      </c>
      <c r="G203">
        <v>76.900000000000006</v>
      </c>
      <c r="H203">
        <v>26.9</v>
      </c>
    </row>
    <row r="204" spans="1:8" x14ac:dyDescent="0.25">
      <c r="A204" s="1">
        <v>41785</v>
      </c>
      <c r="B204">
        <v>24.5</v>
      </c>
      <c r="C204">
        <v>12.8</v>
      </c>
      <c r="D204">
        <v>18.399999999999999</v>
      </c>
      <c r="E204">
        <v>91.1</v>
      </c>
      <c r="F204">
        <v>42</v>
      </c>
      <c r="G204">
        <v>71.900000000000006</v>
      </c>
      <c r="H204">
        <v>31.1</v>
      </c>
    </row>
    <row r="205" spans="1:8" x14ac:dyDescent="0.25">
      <c r="A205" s="1">
        <v>41784</v>
      </c>
      <c r="B205">
        <v>23.4</v>
      </c>
      <c r="C205">
        <v>13.9</v>
      </c>
      <c r="D205">
        <v>18.399999999999999</v>
      </c>
      <c r="E205">
        <v>93.1</v>
      </c>
      <c r="F205">
        <v>45.6</v>
      </c>
      <c r="G205">
        <v>76.2</v>
      </c>
      <c r="H205">
        <v>30.1</v>
      </c>
    </row>
    <row r="206" spans="1:8" x14ac:dyDescent="0.25">
      <c r="A206" s="1">
        <v>41783</v>
      </c>
      <c r="B206">
        <v>19.2</v>
      </c>
      <c r="C206">
        <v>13.5</v>
      </c>
      <c r="D206">
        <v>16.899999999999999</v>
      </c>
      <c r="E206">
        <v>89.8</v>
      </c>
      <c r="F206">
        <v>64.599999999999994</v>
      </c>
      <c r="G206">
        <v>80.7</v>
      </c>
      <c r="H206">
        <v>6.3</v>
      </c>
    </row>
    <row r="207" spans="1:8" x14ac:dyDescent="0.25">
      <c r="A207" s="1">
        <v>41782</v>
      </c>
      <c r="B207">
        <v>22.3</v>
      </c>
      <c r="C207">
        <v>12.5</v>
      </c>
      <c r="D207">
        <v>17.5</v>
      </c>
      <c r="E207">
        <v>88.3</v>
      </c>
      <c r="F207">
        <v>51.2</v>
      </c>
      <c r="G207">
        <v>71.099999999999994</v>
      </c>
      <c r="H207">
        <v>31.1</v>
      </c>
    </row>
    <row r="208" spans="1:8" x14ac:dyDescent="0.25">
      <c r="A208" s="1">
        <v>41781</v>
      </c>
      <c r="B208">
        <v>22.1</v>
      </c>
      <c r="C208">
        <v>14.5</v>
      </c>
      <c r="D208">
        <v>18.600000000000001</v>
      </c>
      <c r="E208">
        <v>79.7</v>
      </c>
      <c r="F208">
        <v>40.200000000000003</v>
      </c>
      <c r="G208">
        <v>58.8</v>
      </c>
      <c r="H208">
        <v>30.8</v>
      </c>
    </row>
    <row r="209" spans="1:8" x14ac:dyDescent="0.25">
      <c r="A209" s="1">
        <v>41780</v>
      </c>
      <c r="B209">
        <v>22.6</v>
      </c>
      <c r="C209">
        <v>17</v>
      </c>
      <c r="D209">
        <v>19.7</v>
      </c>
      <c r="E209">
        <v>70.7</v>
      </c>
      <c r="F209">
        <v>48.1</v>
      </c>
      <c r="G209">
        <v>58.8</v>
      </c>
      <c r="H209">
        <v>27</v>
      </c>
    </row>
    <row r="210" spans="1:8" x14ac:dyDescent="0.25">
      <c r="A210" s="1">
        <v>41779</v>
      </c>
      <c r="B210">
        <v>24.4</v>
      </c>
      <c r="C210">
        <v>15.3</v>
      </c>
      <c r="D210">
        <v>20.399999999999999</v>
      </c>
      <c r="E210">
        <v>88.7</v>
      </c>
      <c r="F210">
        <v>35.6</v>
      </c>
      <c r="G210">
        <v>61.5</v>
      </c>
      <c r="H210">
        <v>28.7</v>
      </c>
    </row>
    <row r="211" spans="1:8" x14ac:dyDescent="0.25">
      <c r="A211" s="1">
        <v>41778</v>
      </c>
      <c r="B211">
        <v>22.3</v>
      </c>
      <c r="C211">
        <v>13.5</v>
      </c>
      <c r="D211">
        <v>18.2</v>
      </c>
      <c r="E211">
        <v>86.9</v>
      </c>
      <c r="F211">
        <v>59.7</v>
      </c>
      <c r="G211">
        <v>76.599999999999994</v>
      </c>
      <c r="H211">
        <v>28.5</v>
      </c>
    </row>
    <row r="212" spans="1:8" x14ac:dyDescent="0.25">
      <c r="A212" s="1">
        <v>41777</v>
      </c>
      <c r="B212">
        <v>22.8</v>
      </c>
      <c r="C212">
        <v>11.6</v>
      </c>
      <c r="D212">
        <v>17.600000000000001</v>
      </c>
      <c r="E212">
        <v>84.2</v>
      </c>
      <c r="F212">
        <v>29.9</v>
      </c>
      <c r="G212">
        <v>63.8</v>
      </c>
      <c r="H212">
        <v>22.5</v>
      </c>
    </row>
    <row r="213" spans="1:8" x14ac:dyDescent="0.25">
      <c r="A213" s="1">
        <v>41776</v>
      </c>
      <c r="B213">
        <v>23.8</v>
      </c>
      <c r="C213">
        <v>16.8</v>
      </c>
      <c r="D213">
        <v>19.7</v>
      </c>
      <c r="E213">
        <v>61.8</v>
      </c>
      <c r="F213">
        <v>24.9</v>
      </c>
      <c r="G213">
        <v>44.5</v>
      </c>
      <c r="H213">
        <v>21.3</v>
      </c>
    </row>
    <row r="214" spans="1:8" x14ac:dyDescent="0.25">
      <c r="A214" s="1">
        <v>41775</v>
      </c>
      <c r="B214">
        <v>24.8</v>
      </c>
      <c r="C214">
        <v>16.899999999999999</v>
      </c>
      <c r="D214">
        <v>20.7</v>
      </c>
      <c r="E214">
        <v>57.9</v>
      </c>
      <c r="F214">
        <v>28.2</v>
      </c>
      <c r="G214">
        <v>39.4</v>
      </c>
      <c r="H214">
        <v>30.4</v>
      </c>
    </row>
    <row r="215" spans="1:8" x14ac:dyDescent="0.25">
      <c r="A215" s="1">
        <v>41774</v>
      </c>
      <c r="B215">
        <v>24.7</v>
      </c>
      <c r="C215">
        <v>16.7</v>
      </c>
      <c r="D215">
        <v>20.399999999999999</v>
      </c>
      <c r="E215">
        <v>63.9</v>
      </c>
      <c r="F215">
        <v>29.7</v>
      </c>
      <c r="G215">
        <v>48</v>
      </c>
      <c r="H215">
        <v>29.1</v>
      </c>
    </row>
    <row r="216" spans="1:8" x14ac:dyDescent="0.25">
      <c r="A216" s="1">
        <v>41773</v>
      </c>
      <c r="B216">
        <v>25.3</v>
      </c>
      <c r="C216">
        <v>18</v>
      </c>
      <c r="D216">
        <v>21.2</v>
      </c>
      <c r="E216">
        <v>72</v>
      </c>
      <c r="F216">
        <v>33.4</v>
      </c>
      <c r="G216">
        <v>49.1</v>
      </c>
      <c r="H216">
        <v>29.7</v>
      </c>
    </row>
    <row r="217" spans="1:8" x14ac:dyDescent="0.25">
      <c r="A217" s="1">
        <v>41772</v>
      </c>
      <c r="B217">
        <v>26.2</v>
      </c>
      <c r="C217">
        <v>18.5</v>
      </c>
      <c r="D217">
        <v>21.3</v>
      </c>
      <c r="E217">
        <v>87.2</v>
      </c>
      <c r="F217">
        <v>50.8</v>
      </c>
      <c r="G217">
        <v>70.7</v>
      </c>
      <c r="H217">
        <v>18.3</v>
      </c>
    </row>
    <row r="218" spans="1:8" x14ac:dyDescent="0.25">
      <c r="A218" s="1">
        <v>41771</v>
      </c>
      <c r="B218">
        <v>28.8</v>
      </c>
      <c r="C218">
        <v>18.600000000000001</v>
      </c>
      <c r="D218">
        <v>22.6</v>
      </c>
      <c r="E218">
        <v>84.6</v>
      </c>
      <c r="F218">
        <v>44.1</v>
      </c>
      <c r="G218">
        <v>68.5</v>
      </c>
      <c r="H218">
        <v>29.2</v>
      </c>
    </row>
    <row r="219" spans="1:8" x14ac:dyDescent="0.25">
      <c r="A219" s="1">
        <v>41770</v>
      </c>
      <c r="B219">
        <v>24.5</v>
      </c>
      <c r="C219">
        <v>15.9</v>
      </c>
      <c r="D219">
        <v>20.6</v>
      </c>
      <c r="E219">
        <v>90.3</v>
      </c>
      <c r="F219">
        <v>60.3</v>
      </c>
      <c r="G219">
        <v>79.3</v>
      </c>
      <c r="H219">
        <v>27.6</v>
      </c>
    </row>
    <row r="220" spans="1:8" x14ac:dyDescent="0.25">
      <c r="A220" s="1">
        <v>41769</v>
      </c>
      <c r="B220">
        <v>23.3</v>
      </c>
      <c r="C220">
        <v>12.9</v>
      </c>
      <c r="D220">
        <v>19</v>
      </c>
      <c r="E220">
        <v>89.8</v>
      </c>
      <c r="F220">
        <v>45.3</v>
      </c>
      <c r="G220">
        <v>73</v>
      </c>
      <c r="H220">
        <v>28</v>
      </c>
    </row>
    <row r="221" spans="1:8" x14ac:dyDescent="0.25">
      <c r="A221" s="1">
        <v>41768</v>
      </c>
      <c r="B221">
        <v>22.4</v>
      </c>
      <c r="C221">
        <v>15.7</v>
      </c>
      <c r="D221">
        <v>19.3</v>
      </c>
      <c r="E221">
        <v>89.5</v>
      </c>
      <c r="F221">
        <v>65.5</v>
      </c>
      <c r="G221">
        <v>78.2</v>
      </c>
      <c r="H221">
        <v>26.2</v>
      </c>
    </row>
    <row r="222" spans="1:8" x14ac:dyDescent="0.25">
      <c r="A222" s="1">
        <v>41767</v>
      </c>
      <c r="B222">
        <v>24.3</v>
      </c>
      <c r="C222">
        <v>14.5</v>
      </c>
      <c r="D222">
        <v>19.600000000000001</v>
      </c>
      <c r="E222">
        <v>89.3</v>
      </c>
      <c r="F222">
        <v>54.3</v>
      </c>
      <c r="G222">
        <v>76.599999999999994</v>
      </c>
      <c r="H222">
        <v>26.1</v>
      </c>
    </row>
    <row r="223" spans="1:8" x14ac:dyDescent="0.25">
      <c r="A223" s="1">
        <v>41766</v>
      </c>
      <c r="B223">
        <v>21.6</v>
      </c>
      <c r="C223">
        <v>13.8</v>
      </c>
      <c r="D223">
        <v>18.5</v>
      </c>
      <c r="E223">
        <v>88.9</v>
      </c>
      <c r="F223">
        <v>51.8</v>
      </c>
      <c r="G223">
        <v>76.8</v>
      </c>
      <c r="H223">
        <v>27.7</v>
      </c>
    </row>
    <row r="224" spans="1:8" x14ac:dyDescent="0.25">
      <c r="A224" s="1">
        <v>41765</v>
      </c>
      <c r="B224">
        <v>28.4</v>
      </c>
      <c r="C224">
        <v>16.2</v>
      </c>
      <c r="D224">
        <v>21.7</v>
      </c>
      <c r="E224">
        <v>87.8</v>
      </c>
      <c r="F224">
        <v>21.3</v>
      </c>
      <c r="G224">
        <v>41.6</v>
      </c>
      <c r="H224">
        <v>30.4</v>
      </c>
    </row>
    <row r="225" spans="1:8" x14ac:dyDescent="0.25">
      <c r="A225" s="1">
        <v>41764</v>
      </c>
      <c r="B225">
        <v>28</v>
      </c>
      <c r="C225">
        <v>15.4</v>
      </c>
      <c r="D225">
        <v>21.1</v>
      </c>
      <c r="E225">
        <v>56.5</v>
      </c>
      <c r="F225">
        <v>19.7</v>
      </c>
      <c r="G225">
        <v>37.799999999999997</v>
      </c>
      <c r="H225">
        <v>30</v>
      </c>
    </row>
    <row r="226" spans="1:8" x14ac:dyDescent="0.25">
      <c r="A226" s="1">
        <v>41763</v>
      </c>
      <c r="B226">
        <v>22.8</v>
      </c>
      <c r="C226">
        <v>13.3</v>
      </c>
      <c r="D226">
        <v>19.100000000000001</v>
      </c>
      <c r="E226">
        <v>68.8</v>
      </c>
      <c r="F226">
        <v>26.7</v>
      </c>
      <c r="G226">
        <v>53.3</v>
      </c>
      <c r="H226">
        <v>29.6</v>
      </c>
    </row>
    <row r="227" spans="1:8" x14ac:dyDescent="0.25">
      <c r="A227" s="1">
        <v>41762</v>
      </c>
      <c r="B227">
        <v>23.4</v>
      </c>
      <c r="C227">
        <v>14.9</v>
      </c>
      <c r="D227">
        <v>19.399999999999999</v>
      </c>
      <c r="E227">
        <v>68.099999999999994</v>
      </c>
      <c r="F227">
        <v>31.4</v>
      </c>
      <c r="G227">
        <v>54.2</v>
      </c>
      <c r="H227">
        <v>29.2</v>
      </c>
    </row>
    <row r="228" spans="1:8" x14ac:dyDescent="0.25">
      <c r="A228" s="1">
        <v>41761</v>
      </c>
      <c r="B228">
        <v>22.2</v>
      </c>
      <c r="C228">
        <v>12.5</v>
      </c>
      <c r="D228">
        <v>18.399999999999999</v>
      </c>
      <c r="E228">
        <v>89.2</v>
      </c>
      <c r="F228">
        <v>42</v>
      </c>
      <c r="G228">
        <v>71.5</v>
      </c>
      <c r="H228">
        <v>28</v>
      </c>
    </row>
    <row r="229" spans="1:8" x14ac:dyDescent="0.25">
      <c r="A229" s="1">
        <v>41760</v>
      </c>
      <c r="B229">
        <v>23.1</v>
      </c>
      <c r="C229">
        <v>13</v>
      </c>
      <c r="D229">
        <v>18.100000000000001</v>
      </c>
      <c r="E229">
        <v>91</v>
      </c>
      <c r="F229">
        <v>50.7</v>
      </c>
      <c r="G229">
        <v>77.7</v>
      </c>
      <c r="H229">
        <v>27.4</v>
      </c>
    </row>
    <row r="230" spans="1:8" x14ac:dyDescent="0.25">
      <c r="A230" s="12">
        <v>2014</v>
      </c>
      <c r="B230" s="13">
        <f>AVERAGE(B200:B229)</f>
        <v>23.876666666666665</v>
      </c>
      <c r="C230" s="13">
        <f t="shared" ref="C230:H230" si="6">AVERAGE(C200:C229)</f>
        <v>14.853333333333332</v>
      </c>
      <c r="D230" s="13">
        <f t="shared" si="6"/>
        <v>19.423333333333336</v>
      </c>
      <c r="E230" s="13">
        <f t="shared" si="6"/>
        <v>82.40666666666668</v>
      </c>
      <c r="F230" s="13">
        <f t="shared" si="6"/>
        <v>42.516666666666673</v>
      </c>
      <c r="G230" s="13">
        <f t="shared" si="6"/>
        <v>65.476666666666659</v>
      </c>
      <c r="H230" s="13">
        <f t="shared" si="6"/>
        <v>27.266666666666669</v>
      </c>
    </row>
    <row r="231" spans="1:8" x14ac:dyDescent="0.25">
      <c r="A231" s="12"/>
      <c r="B231" s="13"/>
      <c r="C231" s="13"/>
      <c r="D231" s="13"/>
      <c r="E231" s="13"/>
      <c r="F231" s="13"/>
      <c r="G231" s="13"/>
      <c r="H231" s="13"/>
    </row>
    <row r="232" spans="1:8" ht="16.5" customHeight="1" x14ac:dyDescent="0.25">
      <c r="A232" s="10" t="s">
        <v>0</v>
      </c>
      <c r="B232" s="10" t="s">
        <v>27</v>
      </c>
      <c r="C232" s="10" t="s">
        <v>28</v>
      </c>
      <c r="D232" s="10" t="s">
        <v>29</v>
      </c>
      <c r="E232" s="10" t="s">
        <v>30</v>
      </c>
      <c r="F232" s="10" t="s">
        <v>31</v>
      </c>
      <c r="G232" s="10" t="s">
        <v>32</v>
      </c>
      <c r="H232" s="10" t="s">
        <v>33</v>
      </c>
    </row>
    <row r="233" spans="1:8" x14ac:dyDescent="0.25">
      <c r="A233" s="1">
        <v>42154</v>
      </c>
      <c r="B233">
        <v>25.1</v>
      </c>
      <c r="C233">
        <v>17.3</v>
      </c>
      <c r="D233">
        <v>21.1</v>
      </c>
      <c r="E233">
        <v>88</v>
      </c>
      <c r="F233">
        <v>66.5</v>
      </c>
      <c r="G233">
        <v>79.3</v>
      </c>
      <c r="H233">
        <v>26</v>
      </c>
    </row>
    <row r="234" spans="1:8" x14ac:dyDescent="0.25">
      <c r="A234" s="1">
        <v>42153</v>
      </c>
      <c r="B234">
        <v>26.5</v>
      </c>
      <c r="C234">
        <v>18.7</v>
      </c>
      <c r="D234">
        <v>22.5</v>
      </c>
      <c r="E234">
        <v>86.4</v>
      </c>
      <c r="F234">
        <v>20.9</v>
      </c>
      <c r="G234">
        <v>52.8</v>
      </c>
      <c r="H234">
        <v>20.5</v>
      </c>
    </row>
    <row r="235" spans="1:8" x14ac:dyDescent="0.25">
      <c r="A235" s="1">
        <v>42152</v>
      </c>
      <c r="B235">
        <v>30.9</v>
      </c>
      <c r="C235">
        <v>19.5</v>
      </c>
      <c r="D235">
        <v>24.5</v>
      </c>
      <c r="E235">
        <v>68.8</v>
      </c>
      <c r="F235">
        <v>18.5</v>
      </c>
      <c r="G235">
        <v>39.5</v>
      </c>
      <c r="H235">
        <v>27.7</v>
      </c>
    </row>
    <row r="236" spans="1:8" x14ac:dyDescent="0.25">
      <c r="A236" s="1">
        <v>42151</v>
      </c>
      <c r="B236">
        <v>25</v>
      </c>
      <c r="C236">
        <v>15.3</v>
      </c>
      <c r="D236">
        <v>20.9</v>
      </c>
      <c r="E236">
        <v>87</v>
      </c>
      <c r="F236">
        <v>38.9</v>
      </c>
      <c r="G236">
        <v>66.599999999999994</v>
      </c>
      <c r="H236">
        <v>28.3</v>
      </c>
    </row>
    <row r="237" spans="1:8" x14ac:dyDescent="0.25">
      <c r="A237" s="1">
        <v>42150</v>
      </c>
      <c r="B237">
        <v>24.7</v>
      </c>
      <c r="C237">
        <v>15.9</v>
      </c>
      <c r="D237">
        <v>20.399999999999999</v>
      </c>
      <c r="E237">
        <v>78.2</v>
      </c>
      <c r="F237">
        <v>44.7</v>
      </c>
      <c r="G237">
        <v>63</v>
      </c>
      <c r="H237">
        <v>28.5</v>
      </c>
    </row>
    <row r="238" spans="1:8" x14ac:dyDescent="0.25">
      <c r="A238" s="1">
        <v>42149</v>
      </c>
      <c r="B238">
        <v>25.3</v>
      </c>
      <c r="C238">
        <v>16.100000000000001</v>
      </c>
      <c r="D238">
        <v>20.6</v>
      </c>
      <c r="E238">
        <v>80.5</v>
      </c>
      <c r="F238">
        <v>32.299999999999997</v>
      </c>
      <c r="G238">
        <v>52.4</v>
      </c>
      <c r="H238">
        <v>10.8</v>
      </c>
    </row>
    <row r="239" spans="1:8" x14ac:dyDescent="0.25">
      <c r="A239" s="1">
        <v>42148</v>
      </c>
      <c r="B239">
        <v>23.8</v>
      </c>
      <c r="C239">
        <v>16.899999999999999</v>
      </c>
      <c r="D239">
        <v>20.100000000000001</v>
      </c>
      <c r="E239">
        <v>64.400000000000006</v>
      </c>
      <c r="F239">
        <v>32.1</v>
      </c>
      <c r="G239">
        <v>51</v>
      </c>
      <c r="H239">
        <v>11.6</v>
      </c>
    </row>
    <row r="240" spans="1:8" x14ac:dyDescent="0.25">
      <c r="A240" s="1">
        <v>42147</v>
      </c>
      <c r="B240">
        <v>25.9</v>
      </c>
      <c r="C240">
        <v>16.100000000000001</v>
      </c>
      <c r="D240">
        <v>20.7</v>
      </c>
      <c r="E240">
        <v>64.400000000000006</v>
      </c>
      <c r="F240">
        <v>29.2</v>
      </c>
      <c r="G240">
        <v>52.4</v>
      </c>
      <c r="H240">
        <v>26.1</v>
      </c>
    </row>
    <row r="241" spans="1:8" x14ac:dyDescent="0.25">
      <c r="A241" s="1">
        <v>42146</v>
      </c>
      <c r="B241">
        <v>25.5</v>
      </c>
      <c r="C241">
        <v>16</v>
      </c>
      <c r="D241">
        <v>20.399999999999999</v>
      </c>
      <c r="E241">
        <v>75.5</v>
      </c>
      <c r="F241">
        <v>35.4</v>
      </c>
      <c r="G241">
        <v>57.3</v>
      </c>
      <c r="H241">
        <v>24.7</v>
      </c>
    </row>
    <row r="242" spans="1:8" x14ac:dyDescent="0.25">
      <c r="A242" s="1">
        <v>42145</v>
      </c>
      <c r="B242">
        <v>24.5</v>
      </c>
      <c r="C242">
        <v>17.100000000000001</v>
      </c>
      <c r="D242">
        <v>20.399999999999999</v>
      </c>
      <c r="E242">
        <v>74.7</v>
      </c>
      <c r="F242">
        <v>43.1</v>
      </c>
      <c r="G242">
        <v>60</v>
      </c>
      <c r="H242">
        <v>22.3</v>
      </c>
    </row>
    <row r="243" spans="1:8" x14ac:dyDescent="0.25">
      <c r="A243" s="1">
        <v>42144</v>
      </c>
      <c r="B243">
        <v>24.8</v>
      </c>
      <c r="C243">
        <v>19</v>
      </c>
      <c r="D243">
        <v>21</v>
      </c>
      <c r="E243">
        <v>75.7</v>
      </c>
      <c r="F243">
        <v>50.5</v>
      </c>
      <c r="G243">
        <v>64.900000000000006</v>
      </c>
      <c r="H243">
        <v>12.2</v>
      </c>
    </row>
    <row r="244" spans="1:8" x14ac:dyDescent="0.25">
      <c r="A244" s="1">
        <v>42143</v>
      </c>
      <c r="B244">
        <v>26.3</v>
      </c>
      <c r="C244">
        <v>17.3</v>
      </c>
      <c r="D244">
        <v>21.7</v>
      </c>
      <c r="E244">
        <v>87.4</v>
      </c>
      <c r="F244">
        <v>49.2</v>
      </c>
      <c r="G244">
        <v>71.400000000000006</v>
      </c>
      <c r="H244">
        <v>27.3</v>
      </c>
    </row>
    <row r="245" spans="1:8" x14ac:dyDescent="0.25">
      <c r="A245" s="1">
        <v>42142</v>
      </c>
      <c r="B245">
        <v>30.1</v>
      </c>
      <c r="C245">
        <v>17.100000000000001</v>
      </c>
      <c r="D245">
        <v>23.3</v>
      </c>
      <c r="E245">
        <v>86.9</v>
      </c>
      <c r="F245">
        <v>21.7</v>
      </c>
      <c r="G245">
        <v>47.1</v>
      </c>
      <c r="H245">
        <v>27.5</v>
      </c>
    </row>
    <row r="246" spans="1:8" x14ac:dyDescent="0.25">
      <c r="A246" s="1">
        <v>42141</v>
      </c>
      <c r="B246">
        <v>27.8</v>
      </c>
      <c r="C246">
        <v>17.399999999999999</v>
      </c>
      <c r="D246">
        <v>22.3</v>
      </c>
      <c r="E246">
        <v>59.1</v>
      </c>
      <c r="F246">
        <v>27.3</v>
      </c>
      <c r="G246">
        <v>42.8</v>
      </c>
      <c r="H246">
        <v>29.1</v>
      </c>
    </row>
    <row r="247" spans="1:8" x14ac:dyDescent="0.25">
      <c r="A247" s="1">
        <v>42140</v>
      </c>
      <c r="B247">
        <v>24.9</v>
      </c>
      <c r="C247">
        <v>16.3</v>
      </c>
      <c r="D247">
        <v>20.3</v>
      </c>
      <c r="E247">
        <v>83.5</v>
      </c>
      <c r="F247">
        <v>36.799999999999997</v>
      </c>
      <c r="G247">
        <v>65.3</v>
      </c>
      <c r="H247">
        <v>28.1</v>
      </c>
    </row>
    <row r="248" spans="1:8" x14ac:dyDescent="0.25">
      <c r="A248" s="1">
        <v>42139</v>
      </c>
      <c r="B248">
        <v>27.3</v>
      </c>
      <c r="C248">
        <v>16.899999999999999</v>
      </c>
      <c r="D248">
        <v>21.7</v>
      </c>
      <c r="E248">
        <v>87</v>
      </c>
      <c r="F248">
        <v>41.3</v>
      </c>
      <c r="G248">
        <v>68.900000000000006</v>
      </c>
      <c r="H248">
        <v>26.9</v>
      </c>
    </row>
    <row r="249" spans="1:8" x14ac:dyDescent="0.25">
      <c r="A249" s="1">
        <v>42138</v>
      </c>
      <c r="B249">
        <v>30</v>
      </c>
      <c r="C249">
        <v>15.7</v>
      </c>
      <c r="D249">
        <v>22.4</v>
      </c>
      <c r="E249">
        <v>90.1</v>
      </c>
      <c r="F249">
        <v>22.9</v>
      </c>
      <c r="G249">
        <v>67.400000000000006</v>
      </c>
      <c r="H249">
        <v>25.9</v>
      </c>
    </row>
    <row r="250" spans="1:8" x14ac:dyDescent="0.25">
      <c r="A250" s="1">
        <v>42137</v>
      </c>
      <c r="B250">
        <v>23.8</v>
      </c>
      <c r="C250">
        <v>15.5</v>
      </c>
      <c r="D250">
        <v>20.100000000000001</v>
      </c>
      <c r="E250">
        <v>94.3</v>
      </c>
      <c r="F250">
        <v>71.099999999999994</v>
      </c>
      <c r="G250">
        <v>80.5</v>
      </c>
      <c r="H250">
        <v>26.1</v>
      </c>
    </row>
    <row r="251" spans="1:8" x14ac:dyDescent="0.25">
      <c r="A251" s="1">
        <v>42136</v>
      </c>
      <c r="B251">
        <v>24.5</v>
      </c>
      <c r="C251">
        <v>13.9</v>
      </c>
      <c r="D251">
        <v>20</v>
      </c>
      <c r="E251">
        <v>90.4</v>
      </c>
      <c r="F251">
        <v>50.4</v>
      </c>
      <c r="G251">
        <v>70</v>
      </c>
      <c r="H251">
        <v>27.5</v>
      </c>
    </row>
    <row r="252" spans="1:8" x14ac:dyDescent="0.25">
      <c r="A252" s="1">
        <v>42135</v>
      </c>
      <c r="B252">
        <v>25.1</v>
      </c>
      <c r="C252">
        <v>15.8</v>
      </c>
      <c r="D252">
        <v>20.9</v>
      </c>
      <c r="E252">
        <v>86.8</v>
      </c>
      <c r="F252">
        <v>37.200000000000003</v>
      </c>
      <c r="G252">
        <v>66.099999999999994</v>
      </c>
      <c r="H252">
        <v>27.9</v>
      </c>
    </row>
    <row r="253" spans="1:8" x14ac:dyDescent="0.25">
      <c r="A253" s="1">
        <v>42134</v>
      </c>
      <c r="B253">
        <v>31.6</v>
      </c>
      <c r="C253">
        <v>19.399999999999999</v>
      </c>
      <c r="D253">
        <v>25.5</v>
      </c>
      <c r="E253">
        <v>73.099999999999994</v>
      </c>
      <c r="F253">
        <v>20.100000000000001</v>
      </c>
      <c r="G253">
        <v>37.299999999999997</v>
      </c>
      <c r="H253">
        <v>27</v>
      </c>
    </row>
    <row r="254" spans="1:8" x14ac:dyDescent="0.25">
      <c r="A254" s="1">
        <v>42133</v>
      </c>
      <c r="B254">
        <v>27.4</v>
      </c>
      <c r="C254">
        <v>13.9</v>
      </c>
      <c r="D254">
        <v>21.5</v>
      </c>
      <c r="E254">
        <v>94.7</v>
      </c>
      <c r="F254">
        <v>39.1</v>
      </c>
      <c r="G254">
        <v>66.3</v>
      </c>
      <c r="H254">
        <v>27</v>
      </c>
    </row>
    <row r="255" spans="1:8" x14ac:dyDescent="0.25">
      <c r="A255" s="1">
        <v>42132</v>
      </c>
      <c r="B255">
        <v>24.8</v>
      </c>
      <c r="C255">
        <v>14.9</v>
      </c>
      <c r="D255">
        <v>19.2</v>
      </c>
      <c r="E255">
        <v>96.6</v>
      </c>
      <c r="F255">
        <v>51</v>
      </c>
      <c r="G255">
        <v>80</v>
      </c>
      <c r="H255">
        <v>27.5</v>
      </c>
    </row>
    <row r="256" spans="1:8" x14ac:dyDescent="0.25">
      <c r="A256" s="1">
        <v>42131</v>
      </c>
      <c r="B256">
        <v>29.7</v>
      </c>
      <c r="C256">
        <v>13.5</v>
      </c>
      <c r="D256">
        <v>21.4</v>
      </c>
      <c r="E256">
        <v>94.4</v>
      </c>
      <c r="F256">
        <v>26</v>
      </c>
      <c r="G256">
        <v>59.1</v>
      </c>
      <c r="H256">
        <v>27.7</v>
      </c>
    </row>
    <row r="257" spans="1:8" x14ac:dyDescent="0.25">
      <c r="A257" s="1">
        <v>42130</v>
      </c>
      <c r="B257">
        <v>23.1</v>
      </c>
      <c r="C257">
        <v>14.7</v>
      </c>
      <c r="D257">
        <v>18.5</v>
      </c>
      <c r="E257">
        <v>92.3</v>
      </c>
      <c r="F257">
        <v>51.8</v>
      </c>
      <c r="G257">
        <v>79.599999999999994</v>
      </c>
      <c r="H257">
        <v>26.9</v>
      </c>
    </row>
    <row r="258" spans="1:8" x14ac:dyDescent="0.25">
      <c r="A258" s="1">
        <v>42129</v>
      </c>
      <c r="B258">
        <v>23.4</v>
      </c>
      <c r="C258">
        <v>16.399999999999999</v>
      </c>
      <c r="D258">
        <v>19.600000000000001</v>
      </c>
      <c r="E258">
        <v>87</v>
      </c>
      <c r="F258">
        <v>49.5</v>
      </c>
      <c r="G258">
        <v>73.2</v>
      </c>
      <c r="H258">
        <v>14.3</v>
      </c>
    </row>
    <row r="259" spans="1:8" x14ac:dyDescent="0.25">
      <c r="A259" s="1">
        <v>42128</v>
      </c>
      <c r="B259">
        <v>25.2</v>
      </c>
      <c r="C259">
        <v>17</v>
      </c>
      <c r="D259">
        <v>21.1</v>
      </c>
      <c r="E259">
        <v>92.8</v>
      </c>
      <c r="F259">
        <v>37.9</v>
      </c>
      <c r="G259">
        <v>70.8</v>
      </c>
      <c r="H259">
        <v>21.6</v>
      </c>
    </row>
    <row r="260" spans="1:8" x14ac:dyDescent="0.25">
      <c r="A260" s="1">
        <v>42127</v>
      </c>
      <c r="B260">
        <v>24.3</v>
      </c>
      <c r="C260">
        <v>14.2</v>
      </c>
      <c r="D260">
        <v>19.7</v>
      </c>
      <c r="E260">
        <v>90.9</v>
      </c>
      <c r="F260">
        <v>56.1</v>
      </c>
      <c r="G260">
        <v>75.2</v>
      </c>
      <c r="H260">
        <v>22.6</v>
      </c>
    </row>
    <row r="261" spans="1:8" x14ac:dyDescent="0.25">
      <c r="A261" s="1">
        <v>42126</v>
      </c>
      <c r="B261">
        <v>25.9</v>
      </c>
      <c r="C261">
        <v>14.1</v>
      </c>
      <c r="D261">
        <v>19.8</v>
      </c>
      <c r="E261">
        <v>93.6</v>
      </c>
      <c r="F261">
        <v>39.5</v>
      </c>
      <c r="G261">
        <v>70.400000000000006</v>
      </c>
      <c r="H261">
        <v>23.6</v>
      </c>
    </row>
    <row r="262" spans="1:8" x14ac:dyDescent="0.25">
      <c r="A262" s="1">
        <v>42125</v>
      </c>
      <c r="B262">
        <v>20.6</v>
      </c>
      <c r="C262">
        <v>15.1</v>
      </c>
      <c r="D262">
        <v>17.3</v>
      </c>
      <c r="E262">
        <v>96.8</v>
      </c>
      <c r="F262">
        <v>64.599999999999994</v>
      </c>
      <c r="G262">
        <v>87.2</v>
      </c>
      <c r="H262">
        <v>21.7</v>
      </c>
    </row>
    <row r="263" spans="1:8" x14ac:dyDescent="0.25">
      <c r="A263" s="12">
        <v>2015</v>
      </c>
      <c r="B263" s="13">
        <f>AVERAGE(B233:B262)</f>
        <v>25.926666666666669</v>
      </c>
      <c r="C263" s="13">
        <f t="shared" ref="C263:H263" si="7">AVERAGE(C233:C262)</f>
        <v>16.233333333333331</v>
      </c>
      <c r="D263" s="13">
        <f t="shared" si="7"/>
        <v>20.963333333333331</v>
      </c>
      <c r="E263" s="13">
        <f t="shared" si="7"/>
        <v>84.043333333333337</v>
      </c>
      <c r="F263" s="13">
        <f t="shared" si="7"/>
        <v>40.18666666666666</v>
      </c>
      <c r="G263" s="13">
        <f t="shared" si="7"/>
        <v>63.926666666666655</v>
      </c>
      <c r="H263" s="13">
        <f t="shared" si="7"/>
        <v>24.163333333333338</v>
      </c>
    </row>
    <row r="264" spans="1:8" x14ac:dyDescent="0.25">
      <c r="A264" s="12"/>
      <c r="B264" s="13"/>
      <c r="C264" s="13"/>
      <c r="D264" s="13"/>
      <c r="E264" s="13"/>
      <c r="F264" s="13"/>
      <c r="G264" s="13"/>
      <c r="H264" s="13"/>
    </row>
    <row r="265" spans="1:8" x14ac:dyDescent="0.25">
      <c r="A265" s="10" t="s">
        <v>0</v>
      </c>
      <c r="B265" s="10" t="s">
        <v>27</v>
      </c>
      <c r="C265" s="10" t="s">
        <v>28</v>
      </c>
      <c r="D265" s="10" t="s">
        <v>29</v>
      </c>
      <c r="E265" s="10" t="s">
        <v>30</v>
      </c>
      <c r="F265" s="10" t="s">
        <v>31</v>
      </c>
      <c r="G265" s="10" t="s">
        <v>32</v>
      </c>
      <c r="H265" s="10" t="s">
        <v>33</v>
      </c>
    </row>
    <row r="266" spans="1:8" x14ac:dyDescent="0.25">
      <c r="A266" s="1">
        <v>42520</v>
      </c>
      <c r="B266">
        <v>23.6</v>
      </c>
      <c r="C266">
        <v>13.5</v>
      </c>
      <c r="D266">
        <v>18.899999999999999</v>
      </c>
      <c r="E266">
        <v>92.7</v>
      </c>
      <c r="F266">
        <v>53.3</v>
      </c>
      <c r="G266">
        <v>75</v>
      </c>
      <c r="H266">
        <v>28.5</v>
      </c>
    </row>
    <row r="267" spans="1:8" x14ac:dyDescent="0.25">
      <c r="A267" s="1">
        <v>42519</v>
      </c>
      <c r="B267">
        <v>23.6</v>
      </c>
      <c r="C267">
        <v>13.9</v>
      </c>
      <c r="D267">
        <v>19.2</v>
      </c>
      <c r="E267">
        <v>89.5</v>
      </c>
      <c r="F267">
        <v>47.8</v>
      </c>
      <c r="G267">
        <v>68.5</v>
      </c>
      <c r="H267">
        <v>29.2</v>
      </c>
    </row>
    <row r="268" spans="1:8" x14ac:dyDescent="0.25">
      <c r="A268" s="1">
        <v>42518</v>
      </c>
      <c r="B268">
        <v>26.4</v>
      </c>
      <c r="C268">
        <v>17.3</v>
      </c>
      <c r="D268">
        <v>21.5</v>
      </c>
      <c r="E268">
        <v>85</v>
      </c>
      <c r="F268">
        <v>38.5</v>
      </c>
      <c r="G268">
        <v>66.099999999999994</v>
      </c>
      <c r="H268">
        <v>28</v>
      </c>
    </row>
    <row r="269" spans="1:8" x14ac:dyDescent="0.25">
      <c r="A269" s="1">
        <v>42517</v>
      </c>
      <c r="B269">
        <v>24.4</v>
      </c>
      <c r="C269">
        <v>15.8</v>
      </c>
      <c r="D269">
        <v>20.5</v>
      </c>
      <c r="E269">
        <v>93.7</v>
      </c>
      <c r="F269">
        <v>62</v>
      </c>
      <c r="G269">
        <v>77.8</v>
      </c>
      <c r="H269">
        <v>27.7</v>
      </c>
    </row>
    <row r="270" spans="1:8" x14ac:dyDescent="0.25">
      <c r="A270" s="1">
        <v>42516</v>
      </c>
      <c r="B270">
        <v>23.9</v>
      </c>
      <c r="C270">
        <v>16.7</v>
      </c>
      <c r="D270">
        <v>20.6</v>
      </c>
      <c r="E270">
        <v>93.7</v>
      </c>
      <c r="F270">
        <v>58.8</v>
      </c>
      <c r="G270">
        <v>79.7</v>
      </c>
      <c r="H270">
        <v>27.9</v>
      </c>
    </row>
    <row r="271" spans="1:8" x14ac:dyDescent="0.25">
      <c r="A271" s="1">
        <v>42515</v>
      </c>
      <c r="B271">
        <v>25.3</v>
      </c>
      <c r="C271">
        <v>17.5</v>
      </c>
      <c r="D271">
        <v>20.6</v>
      </c>
      <c r="E271">
        <v>91.2</v>
      </c>
      <c r="F271">
        <v>57.2</v>
      </c>
      <c r="G271">
        <v>79.599999999999994</v>
      </c>
      <c r="H271">
        <v>27</v>
      </c>
    </row>
    <row r="272" spans="1:8" x14ac:dyDescent="0.25">
      <c r="A272" s="1">
        <v>42514</v>
      </c>
      <c r="B272">
        <v>24.3</v>
      </c>
      <c r="C272">
        <v>15.7</v>
      </c>
      <c r="D272">
        <v>19.8</v>
      </c>
      <c r="E272">
        <v>90.1</v>
      </c>
      <c r="F272">
        <v>52.3</v>
      </c>
      <c r="G272">
        <v>76.8</v>
      </c>
      <c r="H272">
        <v>25.2</v>
      </c>
    </row>
    <row r="273" spans="1:8" x14ac:dyDescent="0.25">
      <c r="A273" s="1">
        <v>42513</v>
      </c>
      <c r="B273">
        <v>27.6</v>
      </c>
      <c r="C273">
        <v>16.7</v>
      </c>
      <c r="D273">
        <v>22.3</v>
      </c>
      <c r="E273">
        <v>89.9</v>
      </c>
      <c r="F273">
        <v>32.799999999999997</v>
      </c>
      <c r="G273">
        <v>59</v>
      </c>
      <c r="H273">
        <v>28.2</v>
      </c>
    </row>
    <row r="274" spans="1:8" x14ac:dyDescent="0.25">
      <c r="A274" s="1">
        <v>42512</v>
      </c>
      <c r="B274">
        <v>25.8</v>
      </c>
      <c r="C274">
        <v>15.2</v>
      </c>
      <c r="D274">
        <v>21</v>
      </c>
      <c r="E274">
        <v>85.6</v>
      </c>
      <c r="F274">
        <v>51.9</v>
      </c>
      <c r="G274">
        <v>70.099999999999994</v>
      </c>
      <c r="H274">
        <v>27.4</v>
      </c>
    </row>
    <row r="275" spans="1:8" x14ac:dyDescent="0.25">
      <c r="A275" s="1">
        <v>42511</v>
      </c>
      <c r="B275">
        <v>28.9</v>
      </c>
      <c r="C275">
        <v>18.100000000000001</v>
      </c>
      <c r="D275">
        <v>22.7</v>
      </c>
      <c r="E275">
        <v>81.3</v>
      </c>
      <c r="F275">
        <v>25.8</v>
      </c>
      <c r="G275">
        <v>51.8</v>
      </c>
      <c r="H275">
        <v>29</v>
      </c>
    </row>
    <row r="276" spans="1:8" x14ac:dyDescent="0.25">
      <c r="A276" s="1">
        <v>42510</v>
      </c>
      <c r="B276">
        <v>27.3</v>
      </c>
      <c r="C276">
        <v>17.399999999999999</v>
      </c>
      <c r="D276">
        <v>22.8</v>
      </c>
      <c r="E276">
        <v>91.1</v>
      </c>
      <c r="F276">
        <v>36</v>
      </c>
      <c r="G276">
        <v>57.5</v>
      </c>
      <c r="H276">
        <v>28.2</v>
      </c>
    </row>
    <row r="277" spans="1:8" x14ac:dyDescent="0.25">
      <c r="A277" s="1">
        <v>42509</v>
      </c>
      <c r="B277">
        <v>22.9</v>
      </c>
      <c r="C277">
        <v>15.9</v>
      </c>
      <c r="D277">
        <v>19.600000000000001</v>
      </c>
      <c r="E277">
        <v>98.1</v>
      </c>
      <c r="F277">
        <v>68.3</v>
      </c>
      <c r="G277">
        <v>85</v>
      </c>
      <c r="H277">
        <v>27.1</v>
      </c>
    </row>
    <row r="278" spans="1:8" x14ac:dyDescent="0.25">
      <c r="A278" s="1">
        <v>42508</v>
      </c>
      <c r="B278">
        <v>24.5</v>
      </c>
      <c r="C278">
        <v>16.7</v>
      </c>
      <c r="D278">
        <v>20.8</v>
      </c>
      <c r="E278">
        <v>87.7</v>
      </c>
      <c r="F278">
        <v>32.200000000000003</v>
      </c>
      <c r="G278">
        <v>59.8</v>
      </c>
      <c r="H278">
        <v>24.8</v>
      </c>
    </row>
    <row r="279" spans="1:8" x14ac:dyDescent="0.25">
      <c r="A279" s="1">
        <v>42507</v>
      </c>
      <c r="B279">
        <v>27.5</v>
      </c>
      <c r="C279">
        <v>13.4</v>
      </c>
      <c r="D279">
        <v>21.6</v>
      </c>
      <c r="E279">
        <v>72.599999999999994</v>
      </c>
      <c r="F279">
        <v>27.5</v>
      </c>
      <c r="G279">
        <v>44.3</v>
      </c>
      <c r="H279">
        <v>24</v>
      </c>
    </row>
    <row r="280" spans="1:8" x14ac:dyDescent="0.25">
      <c r="A280" s="1">
        <v>42506</v>
      </c>
      <c r="B280">
        <v>22.2</v>
      </c>
      <c r="C280">
        <v>14.1</v>
      </c>
      <c r="D280">
        <v>18.600000000000001</v>
      </c>
      <c r="E280">
        <v>100</v>
      </c>
      <c r="F280">
        <v>54.1</v>
      </c>
      <c r="G280">
        <v>77.2</v>
      </c>
      <c r="H280">
        <v>28.4</v>
      </c>
    </row>
    <row r="281" spans="1:8" x14ac:dyDescent="0.25">
      <c r="A281" s="1">
        <v>42505</v>
      </c>
      <c r="B281">
        <v>22.5</v>
      </c>
      <c r="C281">
        <v>12.5</v>
      </c>
      <c r="D281">
        <v>18</v>
      </c>
      <c r="E281">
        <v>100</v>
      </c>
      <c r="F281">
        <v>61.9</v>
      </c>
      <c r="G281">
        <v>81.5</v>
      </c>
      <c r="H281">
        <v>28.5</v>
      </c>
    </row>
    <row r="282" spans="1:8" x14ac:dyDescent="0.25">
      <c r="A282" s="1">
        <v>42504</v>
      </c>
      <c r="B282">
        <v>24.1</v>
      </c>
      <c r="C282">
        <v>14.9</v>
      </c>
      <c r="D282">
        <v>19</v>
      </c>
      <c r="E282">
        <v>89.4</v>
      </c>
      <c r="F282">
        <v>39.200000000000003</v>
      </c>
      <c r="G282">
        <v>63.5</v>
      </c>
      <c r="H282">
        <v>29</v>
      </c>
    </row>
    <row r="283" spans="1:8" x14ac:dyDescent="0.25">
      <c r="A283" s="1">
        <v>42503</v>
      </c>
      <c r="B283">
        <v>23</v>
      </c>
      <c r="C283">
        <v>10.8</v>
      </c>
      <c r="D283">
        <v>17.8</v>
      </c>
      <c r="E283">
        <v>82.2</v>
      </c>
      <c r="F283">
        <v>35.4</v>
      </c>
      <c r="G283">
        <v>62.1</v>
      </c>
      <c r="H283">
        <v>26.8</v>
      </c>
    </row>
    <row r="284" spans="1:8" x14ac:dyDescent="0.25">
      <c r="A284" s="1">
        <v>42502</v>
      </c>
      <c r="B284">
        <v>22.3</v>
      </c>
      <c r="C284">
        <v>13.9</v>
      </c>
      <c r="D284">
        <v>17.899999999999999</v>
      </c>
      <c r="E284">
        <v>84.5</v>
      </c>
      <c r="F284">
        <v>40</v>
      </c>
      <c r="G284">
        <v>64.400000000000006</v>
      </c>
      <c r="H284">
        <v>25.6</v>
      </c>
    </row>
    <row r="285" spans="1:8" x14ac:dyDescent="0.25">
      <c r="A285" s="1">
        <v>42501</v>
      </c>
      <c r="B285">
        <v>21.8</v>
      </c>
      <c r="C285">
        <v>14.8</v>
      </c>
      <c r="D285">
        <v>18.100000000000001</v>
      </c>
      <c r="E285">
        <v>83.1</v>
      </c>
      <c r="F285">
        <v>42.4</v>
      </c>
      <c r="G285">
        <v>62</v>
      </c>
      <c r="H285">
        <v>27.5</v>
      </c>
    </row>
    <row r="286" spans="1:8" x14ac:dyDescent="0.25">
      <c r="A286" s="1">
        <v>42500</v>
      </c>
      <c r="B286">
        <v>24</v>
      </c>
      <c r="C286">
        <v>14.2</v>
      </c>
      <c r="D286">
        <v>18.8</v>
      </c>
      <c r="E286">
        <v>91.4</v>
      </c>
      <c r="F286">
        <v>35.799999999999997</v>
      </c>
      <c r="G286">
        <v>64.7</v>
      </c>
      <c r="H286">
        <v>19.399999999999999</v>
      </c>
    </row>
    <row r="287" spans="1:8" x14ac:dyDescent="0.25">
      <c r="A287" s="1">
        <v>42499</v>
      </c>
      <c r="B287">
        <v>20.3</v>
      </c>
      <c r="C287">
        <v>13.7</v>
      </c>
      <c r="D287">
        <v>16.5</v>
      </c>
      <c r="E287">
        <v>100</v>
      </c>
      <c r="F287">
        <v>60.5</v>
      </c>
      <c r="G287">
        <v>80.2</v>
      </c>
      <c r="H287">
        <v>15.1</v>
      </c>
    </row>
    <row r="288" spans="1:8" x14ac:dyDescent="0.25">
      <c r="A288" s="1">
        <v>42498</v>
      </c>
      <c r="B288">
        <v>22.5</v>
      </c>
      <c r="C288">
        <v>15.7</v>
      </c>
      <c r="D288">
        <v>18.600000000000001</v>
      </c>
      <c r="E288">
        <v>89</v>
      </c>
      <c r="F288">
        <v>45.2</v>
      </c>
      <c r="G288">
        <v>75.2</v>
      </c>
      <c r="H288">
        <v>12.8</v>
      </c>
    </row>
    <row r="289" spans="1:8" x14ac:dyDescent="0.25">
      <c r="A289" s="1">
        <v>42497</v>
      </c>
      <c r="B289">
        <v>23.5</v>
      </c>
      <c r="C289">
        <v>14.5</v>
      </c>
      <c r="D289">
        <v>19.3</v>
      </c>
      <c r="E289">
        <v>83.4</v>
      </c>
      <c r="F289">
        <v>47.7</v>
      </c>
      <c r="G289">
        <v>66</v>
      </c>
      <c r="H289">
        <v>23.3</v>
      </c>
    </row>
    <row r="290" spans="1:8" x14ac:dyDescent="0.25">
      <c r="A290" s="1">
        <v>42496</v>
      </c>
      <c r="B290">
        <v>21</v>
      </c>
      <c r="C290">
        <v>13</v>
      </c>
      <c r="D290">
        <v>17.600000000000001</v>
      </c>
      <c r="E290">
        <v>89.4</v>
      </c>
      <c r="F290">
        <v>55.8</v>
      </c>
      <c r="G290">
        <v>73</v>
      </c>
      <c r="H290">
        <v>20.5</v>
      </c>
    </row>
    <row r="291" spans="1:8" x14ac:dyDescent="0.25">
      <c r="A291" s="1">
        <v>42495</v>
      </c>
      <c r="B291">
        <v>25.7</v>
      </c>
      <c r="C291">
        <v>17.100000000000001</v>
      </c>
      <c r="D291">
        <v>20.3</v>
      </c>
      <c r="E291">
        <v>87.9</v>
      </c>
      <c r="F291">
        <v>22.6</v>
      </c>
      <c r="G291">
        <v>49.3</v>
      </c>
      <c r="H291">
        <v>19.600000000000001</v>
      </c>
    </row>
    <row r="292" spans="1:8" x14ac:dyDescent="0.25">
      <c r="A292" s="1">
        <v>42494</v>
      </c>
      <c r="B292">
        <v>27.3</v>
      </c>
      <c r="C292">
        <v>16.8</v>
      </c>
      <c r="D292">
        <v>21.8</v>
      </c>
      <c r="E292">
        <v>51.8</v>
      </c>
      <c r="F292">
        <v>13.7</v>
      </c>
      <c r="G292">
        <v>26.2</v>
      </c>
      <c r="H292">
        <v>20.9</v>
      </c>
    </row>
    <row r="293" spans="1:8" x14ac:dyDescent="0.25">
      <c r="A293" s="1">
        <v>42493</v>
      </c>
      <c r="B293">
        <v>28.7</v>
      </c>
      <c r="C293">
        <v>11.4</v>
      </c>
      <c r="D293">
        <v>21.1</v>
      </c>
      <c r="E293">
        <v>59.1</v>
      </c>
      <c r="F293">
        <v>11.5</v>
      </c>
      <c r="G293">
        <v>24.3</v>
      </c>
      <c r="H293">
        <v>29.1</v>
      </c>
    </row>
    <row r="294" spans="1:8" x14ac:dyDescent="0.25">
      <c r="A294" s="1">
        <v>42492</v>
      </c>
      <c r="B294">
        <v>21.6</v>
      </c>
      <c r="C294">
        <v>13.1</v>
      </c>
      <c r="D294">
        <v>17.600000000000001</v>
      </c>
      <c r="E294">
        <v>71.8</v>
      </c>
      <c r="F294">
        <v>33.799999999999997</v>
      </c>
      <c r="G294">
        <v>48.9</v>
      </c>
      <c r="H294">
        <v>28</v>
      </c>
    </row>
    <row r="295" spans="1:8" x14ac:dyDescent="0.25">
      <c r="A295" s="1">
        <v>42491</v>
      </c>
      <c r="B295">
        <v>22.8</v>
      </c>
      <c r="C295">
        <v>15.1</v>
      </c>
      <c r="D295">
        <v>18.2</v>
      </c>
      <c r="E295">
        <v>88.3</v>
      </c>
      <c r="F295">
        <v>50.3</v>
      </c>
      <c r="G295">
        <v>71.7</v>
      </c>
      <c r="H295">
        <v>19.600000000000001</v>
      </c>
    </row>
    <row r="296" spans="1:8" x14ac:dyDescent="0.25">
      <c r="A296" s="12">
        <v>2016</v>
      </c>
      <c r="B296" s="13">
        <f>AVERAGE(B266:B295)</f>
        <v>24.310000000000002</v>
      </c>
      <c r="C296" s="13">
        <f t="shared" ref="C296:H296" si="8">AVERAGE(C266:C295)</f>
        <v>14.98</v>
      </c>
      <c r="D296" s="13">
        <f t="shared" si="8"/>
        <v>19.703333333333337</v>
      </c>
      <c r="E296" s="13">
        <f t="shared" si="8"/>
        <v>86.450000000000031</v>
      </c>
      <c r="F296" s="13">
        <f t="shared" si="8"/>
        <v>43.143333333333324</v>
      </c>
      <c r="G296" s="13">
        <f t="shared" si="8"/>
        <v>64.706666666666663</v>
      </c>
      <c r="H296" s="13">
        <f t="shared" si="8"/>
        <v>25.209999999999997</v>
      </c>
    </row>
    <row r="297" spans="1:8" x14ac:dyDescent="0.25">
      <c r="A297" s="12"/>
      <c r="B297" s="13"/>
      <c r="C297" s="13"/>
      <c r="D297" s="13"/>
      <c r="E297" s="13"/>
      <c r="F297" s="13"/>
      <c r="G297" s="13"/>
      <c r="H297" s="13"/>
    </row>
    <row r="298" spans="1:8" x14ac:dyDescent="0.25">
      <c r="A298" s="10" t="s">
        <v>0</v>
      </c>
      <c r="B298" s="10" t="s">
        <v>27</v>
      </c>
      <c r="C298" s="10" t="s">
        <v>28</v>
      </c>
      <c r="D298" s="10" t="s">
        <v>29</v>
      </c>
      <c r="E298" s="10" t="s">
        <v>30</v>
      </c>
      <c r="F298" s="10" t="s">
        <v>31</v>
      </c>
      <c r="G298" s="10" t="s">
        <v>32</v>
      </c>
      <c r="H298" s="10" t="s">
        <v>33</v>
      </c>
    </row>
    <row r="299" spans="1:8" x14ac:dyDescent="0.25">
      <c r="A299" s="1">
        <v>42885</v>
      </c>
      <c r="B299">
        <v>23.7</v>
      </c>
      <c r="C299">
        <v>17.3</v>
      </c>
      <c r="D299">
        <v>21.1</v>
      </c>
      <c r="E299">
        <v>92.1</v>
      </c>
      <c r="F299">
        <v>51.9</v>
      </c>
      <c r="G299">
        <v>75.099999999999994</v>
      </c>
      <c r="H299">
        <v>28.5</v>
      </c>
    </row>
    <row r="300" spans="1:8" x14ac:dyDescent="0.25">
      <c r="A300" s="1">
        <v>42884</v>
      </c>
      <c r="B300">
        <v>23.8</v>
      </c>
      <c r="C300">
        <v>17.899999999999999</v>
      </c>
      <c r="D300">
        <v>20.8</v>
      </c>
      <c r="E300">
        <v>91.1</v>
      </c>
      <c r="F300">
        <v>61.3</v>
      </c>
      <c r="G300">
        <v>80.599999999999994</v>
      </c>
      <c r="H300">
        <v>26.6</v>
      </c>
    </row>
    <row r="301" spans="1:8" x14ac:dyDescent="0.25">
      <c r="A301" s="1">
        <v>42883</v>
      </c>
      <c r="B301">
        <v>25.5</v>
      </c>
      <c r="C301">
        <v>17.399999999999999</v>
      </c>
      <c r="D301">
        <v>21.6</v>
      </c>
      <c r="E301">
        <v>91.3</v>
      </c>
      <c r="F301">
        <v>50.6</v>
      </c>
      <c r="G301">
        <v>71</v>
      </c>
      <c r="H301">
        <v>27.3</v>
      </c>
    </row>
    <row r="302" spans="1:8" x14ac:dyDescent="0.25">
      <c r="A302" s="1">
        <v>42882</v>
      </c>
      <c r="B302">
        <v>32</v>
      </c>
      <c r="C302">
        <v>16.8</v>
      </c>
      <c r="D302">
        <v>24.5</v>
      </c>
      <c r="E302">
        <v>87</v>
      </c>
      <c r="F302">
        <v>20.3</v>
      </c>
      <c r="G302">
        <v>50</v>
      </c>
      <c r="H302">
        <v>28.2</v>
      </c>
    </row>
    <row r="303" spans="1:8" x14ac:dyDescent="0.25">
      <c r="A303" s="1">
        <v>42881</v>
      </c>
      <c r="B303">
        <v>26.5</v>
      </c>
      <c r="C303">
        <v>17.600000000000001</v>
      </c>
      <c r="D303">
        <v>21.8</v>
      </c>
      <c r="E303">
        <v>87.8</v>
      </c>
      <c r="F303">
        <v>26.9</v>
      </c>
      <c r="G303">
        <v>67.599999999999994</v>
      </c>
      <c r="H303">
        <v>27.8</v>
      </c>
    </row>
    <row r="304" spans="1:8" x14ac:dyDescent="0.25">
      <c r="A304" s="1">
        <v>42880</v>
      </c>
      <c r="B304">
        <v>32.799999999999997</v>
      </c>
      <c r="C304">
        <v>19</v>
      </c>
      <c r="D304">
        <v>26.3</v>
      </c>
      <c r="E304">
        <v>71</v>
      </c>
      <c r="F304">
        <v>15.6</v>
      </c>
      <c r="G304">
        <v>35.299999999999997</v>
      </c>
      <c r="H304">
        <v>28</v>
      </c>
    </row>
    <row r="305" spans="1:8" x14ac:dyDescent="0.25">
      <c r="A305" s="1">
        <v>42879</v>
      </c>
      <c r="B305">
        <v>30.8</v>
      </c>
      <c r="C305">
        <v>18.100000000000001</v>
      </c>
      <c r="D305">
        <v>25.4</v>
      </c>
      <c r="E305">
        <v>66.7</v>
      </c>
      <c r="F305">
        <v>15.4</v>
      </c>
      <c r="G305">
        <v>30.1</v>
      </c>
      <c r="H305">
        <v>27.8</v>
      </c>
    </row>
    <row r="306" spans="1:8" x14ac:dyDescent="0.25">
      <c r="A306" s="1">
        <v>42878</v>
      </c>
      <c r="B306">
        <v>29.5</v>
      </c>
      <c r="C306">
        <v>16.899999999999999</v>
      </c>
      <c r="D306">
        <v>22.6</v>
      </c>
      <c r="E306">
        <v>86.3</v>
      </c>
      <c r="F306">
        <v>20.2</v>
      </c>
      <c r="G306">
        <v>52.7</v>
      </c>
      <c r="H306">
        <v>25.8</v>
      </c>
    </row>
    <row r="307" spans="1:8" x14ac:dyDescent="0.25">
      <c r="A307" s="1">
        <v>42877</v>
      </c>
      <c r="B307">
        <v>23.8</v>
      </c>
      <c r="C307">
        <v>17.8</v>
      </c>
      <c r="D307">
        <v>20.7</v>
      </c>
      <c r="E307">
        <v>85.2</v>
      </c>
      <c r="F307">
        <v>25.9</v>
      </c>
      <c r="G307">
        <v>61.2</v>
      </c>
      <c r="H307">
        <v>27.4</v>
      </c>
    </row>
    <row r="308" spans="1:8" x14ac:dyDescent="0.25">
      <c r="A308" s="1">
        <v>42876</v>
      </c>
      <c r="B308">
        <v>28.9</v>
      </c>
      <c r="C308">
        <v>20.100000000000001</v>
      </c>
      <c r="D308">
        <v>24.2</v>
      </c>
      <c r="E308">
        <v>53.1</v>
      </c>
      <c r="F308">
        <v>12.3</v>
      </c>
      <c r="G308">
        <v>28.4</v>
      </c>
      <c r="H308">
        <v>20.9</v>
      </c>
    </row>
    <row r="309" spans="1:8" x14ac:dyDescent="0.25">
      <c r="A309" s="1">
        <v>42875</v>
      </c>
      <c r="B309">
        <v>27.7</v>
      </c>
      <c r="C309">
        <v>16.7</v>
      </c>
      <c r="D309">
        <v>22.4</v>
      </c>
      <c r="E309">
        <v>67.900000000000006</v>
      </c>
      <c r="F309">
        <v>22.8</v>
      </c>
      <c r="G309">
        <v>42.4</v>
      </c>
      <c r="H309">
        <v>29.5</v>
      </c>
    </row>
    <row r="310" spans="1:8" x14ac:dyDescent="0.25">
      <c r="A310" s="1">
        <v>42874</v>
      </c>
      <c r="B310">
        <v>26.2</v>
      </c>
      <c r="C310">
        <v>13.2</v>
      </c>
      <c r="D310">
        <v>20.399999999999999</v>
      </c>
      <c r="E310">
        <v>94</v>
      </c>
      <c r="F310">
        <v>44.4</v>
      </c>
      <c r="G310">
        <v>61.9</v>
      </c>
      <c r="H310">
        <v>28.7</v>
      </c>
    </row>
    <row r="311" spans="1:8" x14ac:dyDescent="0.25">
      <c r="A311" s="1">
        <v>42873</v>
      </c>
      <c r="B311">
        <v>24</v>
      </c>
      <c r="C311">
        <v>11.6</v>
      </c>
      <c r="D311">
        <v>18.2</v>
      </c>
      <c r="E311">
        <v>95.6</v>
      </c>
      <c r="F311">
        <v>45.9</v>
      </c>
      <c r="G311">
        <v>75.8</v>
      </c>
      <c r="H311">
        <v>28.5</v>
      </c>
    </row>
    <row r="312" spans="1:8" x14ac:dyDescent="0.25">
      <c r="A312" s="1">
        <v>42872</v>
      </c>
      <c r="B312">
        <v>29.4</v>
      </c>
      <c r="C312">
        <v>13.6</v>
      </c>
      <c r="D312">
        <v>21.3</v>
      </c>
      <c r="E312">
        <v>91.9</v>
      </c>
      <c r="F312">
        <v>18.399999999999999</v>
      </c>
      <c r="G312">
        <v>52.1</v>
      </c>
      <c r="H312">
        <v>25.3</v>
      </c>
    </row>
    <row r="313" spans="1:8" x14ac:dyDescent="0.25">
      <c r="A313" s="1">
        <v>42871</v>
      </c>
      <c r="B313">
        <v>29.4</v>
      </c>
      <c r="C313">
        <v>17.2</v>
      </c>
      <c r="D313">
        <v>23.4</v>
      </c>
      <c r="E313">
        <v>55.9</v>
      </c>
      <c r="F313">
        <v>22.5</v>
      </c>
      <c r="G313">
        <v>35.700000000000003</v>
      </c>
      <c r="H313">
        <v>22.3</v>
      </c>
    </row>
    <row r="314" spans="1:8" x14ac:dyDescent="0.25">
      <c r="A314" s="1">
        <v>42870</v>
      </c>
      <c r="B314">
        <v>28.9</v>
      </c>
      <c r="C314">
        <v>16.899999999999999</v>
      </c>
      <c r="D314">
        <v>22.6</v>
      </c>
      <c r="E314">
        <v>57.6</v>
      </c>
      <c r="F314">
        <v>25.9</v>
      </c>
      <c r="G314">
        <v>41.3</v>
      </c>
      <c r="H314">
        <v>26.1</v>
      </c>
    </row>
    <row r="315" spans="1:8" x14ac:dyDescent="0.25">
      <c r="A315" s="1">
        <v>42869</v>
      </c>
      <c r="B315">
        <v>24.2</v>
      </c>
      <c r="C315">
        <v>13.5</v>
      </c>
      <c r="D315">
        <v>18.899999999999999</v>
      </c>
      <c r="E315">
        <v>90.4</v>
      </c>
      <c r="F315">
        <v>37.700000000000003</v>
      </c>
      <c r="G315">
        <v>68.599999999999994</v>
      </c>
      <c r="H315">
        <v>28.2</v>
      </c>
    </row>
    <row r="316" spans="1:8" x14ac:dyDescent="0.25">
      <c r="A316" s="1">
        <v>42868</v>
      </c>
      <c r="B316">
        <v>24.3</v>
      </c>
      <c r="C316">
        <v>13.6</v>
      </c>
      <c r="D316">
        <v>19.2</v>
      </c>
      <c r="E316">
        <v>89</v>
      </c>
      <c r="F316">
        <v>40.1</v>
      </c>
      <c r="G316">
        <v>64.400000000000006</v>
      </c>
      <c r="H316">
        <v>28.2</v>
      </c>
    </row>
    <row r="317" spans="1:8" x14ac:dyDescent="0.25">
      <c r="A317" s="1">
        <v>42867</v>
      </c>
      <c r="B317">
        <v>22.4</v>
      </c>
      <c r="C317">
        <v>15.9</v>
      </c>
      <c r="D317">
        <v>18.899999999999999</v>
      </c>
      <c r="E317">
        <v>85.8</v>
      </c>
      <c r="F317">
        <v>46.9</v>
      </c>
      <c r="G317">
        <v>66.8</v>
      </c>
      <c r="H317">
        <v>24.7</v>
      </c>
    </row>
    <row r="318" spans="1:8" x14ac:dyDescent="0.25">
      <c r="A318" s="1">
        <v>42866</v>
      </c>
      <c r="B318">
        <v>21.2</v>
      </c>
      <c r="C318">
        <v>16.399999999999999</v>
      </c>
      <c r="D318">
        <v>18.899999999999999</v>
      </c>
      <c r="E318">
        <v>84.8</v>
      </c>
      <c r="F318">
        <v>49.9</v>
      </c>
      <c r="G318">
        <v>65.8</v>
      </c>
      <c r="H318">
        <v>15.7</v>
      </c>
    </row>
    <row r="319" spans="1:8" x14ac:dyDescent="0.25">
      <c r="A319" s="1">
        <v>42865</v>
      </c>
      <c r="B319">
        <v>25.3</v>
      </c>
      <c r="C319">
        <v>14.4</v>
      </c>
      <c r="D319">
        <v>19.899999999999999</v>
      </c>
      <c r="E319">
        <v>94.5</v>
      </c>
      <c r="F319">
        <v>42.4</v>
      </c>
      <c r="G319">
        <v>67.400000000000006</v>
      </c>
      <c r="H319">
        <v>23.4</v>
      </c>
    </row>
    <row r="320" spans="1:8" x14ac:dyDescent="0.25">
      <c r="A320" s="1">
        <v>42864</v>
      </c>
      <c r="B320">
        <v>24.5</v>
      </c>
      <c r="C320">
        <v>12.4</v>
      </c>
      <c r="D320">
        <v>19.100000000000001</v>
      </c>
      <c r="E320">
        <v>91.1</v>
      </c>
      <c r="F320">
        <v>23.6</v>
      </c>
      <c r="G320">
        <v>56.2</v>
      </c>
      <c r="H320">
        <v>26.6</v>
      </c>
    </row>
    <row r="321" spans="1:8" x14ac:dyDescent="0.25">
      <c r="A321" s="1">
        <v>42863</v>
      </c>
      <c r="B321">
        <v>24.1</v>
      </c>
      <c r="C321">
        <v>12.3</v>
      </c>
      <c r="D321">
        <v>18.399999999999999</v>
      </c>
      <c r="E321">
        <v>86.5</v>
      </c>
      <c r="F321">
        <v>34.700000000000003</v>
      </c>
      <c r="G321">
        <v>58</v>
      </c>
      <c r="H321">
        <v>28</v>
      </c>
    </row>
    <row r="322" spans="1:8" x14ac:dyDescent="0.25">
      <c r="A322" s="1">
        <v>42862</v>
      </c>
      <c r="B322">
        <v>24</v>
      </c>
      <c r="C322">
        <v>11.5</v>
      </c>
      <c r="D322">
        <v>18.5</v>
      </c>
      <c r="E322">
        <v>93</v>
      </c>
      <c r="F322">
        <v>34.799999999999997</v>
      </c>
      <c r="G322">
        <v>58.4</v>
      </c>
      <c r="H322">
        <v>27.5</v>
      </c>
    </row>
    <row r="323" spans="1:8" x14ac:dyDescent="0.25">
      <c r="A323" s="1">
        <v>42861</v>
      </c>
      <c r="B323">
        <v>22.7</v>
      </c>
      <c r="C323">
        <v>13.3</v>
      </c>
      <c r="D323">
        <v>18.3</v>
      </c>
      <c r="E323">
        <v>90.5</v>
      </c>
      <c r="F323">
        <v>43.6</v>
      </c>
      <c r="G323">
        <v>68.2</v>
      </c>
      <c r="H323">
        <v>27.6</v>
      </c>
    </row>
    <row r="324" spans="1:8" x14ac:dyDescent="0.25">
      <c r="A324" s="1">
        <v>42860</v>
      </c>
      <c r="B324">
        <v>24</v>
      </c>
      <c r="C324">
        <v>16.5</v>
      </c>
      <c r="D324">
        <v>19.8</v>
      </c>
      <c r="E324">
        <v>92</v>
      </c>
      <c r="F324">
        <v>40</v>
      </c>
      <c r="G324">
        <v>70</v>
      </c>
      <c r="H324">
        <v>26.2</v>
      </c>
    </row>
    <row r="325" spans="1:8" x14ac:dyDescent="0.25">
      <c r="A325" s="1">
        <v>42859</v>
      </c>
      <c r="B325">
        <v>26.1</v>
      </c>
      <c r="C325">
        <v>16.5</v>
      </c>
      <c r="D325">
        <v>20</v>
      </c>
      <c r="E325">
        <v>88.9</v>
      </c>
      <c r="F325">
        <v>30.7</v>
      </c>
      <c r="G325">
        <v>53.8</v>
      </c>
      <c r="H325">
        <v>24.5</v>
      </c>
    </row>
    <row r="326" spans="1:8" x14ac:dyDescent="0.25">
      <c r="A326" s="1">
        <v>42858</v>
      </c>
      <c r="B326">
        <v>26.6</v>
      </c>
      <c r="C326">
        <v>12.5</v>
      </c>
      <c r="D326">
        <v>19.7</v>
      </c>
      <c r="E326">
        <v>85</v>
      </c>
      <c r="F326">
        <v>20.100000000000001</v>
      </c>
      <c r="G326">
        <v>45</v>
      </c>
      <c r="H326">
        <v>27.1</v>
      </c>
    </row>
    <row r="327" spans="1:8" x14ac:dyDescent="0.25">
      <c r="A327" s="1">
        <v>42857</v>
      </c>
      <c r="B327">
        <v>22.4</v>
      </c>
      <c r="C327">
        <v>12.9</v>
      </c>
      <c r="D327">
        <v>17.7</v>
      </c>
      <c r="E327">
        <v>84.5</v>
      </c>
      <c r="F327">
        <v>28</v>
      </c>
      <c r="G327">
        <v>60.6</v>
      </c>
      <c r="H327">
        <v>26.5</v>
      </c>
    </row>
    <row r="328" spans="1:8" x14ac:dyDescent="0.25">
      <c r="A328" s="1">
        <v>42856</v>
      </c>
      <c r="B328">
        <v>23</v>
      </c>
      <c r="C328">
        <v>11.4</v>
      </c>
      <c r="D328">
        <v>16.600000000000001</v>
      </c>
      <c r="E328">
        <v>98.5</v>
      </c>
      <c r="F328">
        <v>49.6</v>
      </c>
      <c r="G328">
        <v>75.7</v>
      </c>
      <c r="H328">
        <v>25.7</v>
      </c>
    </row>
    <row r="329" spans="1:8" x14ac:dyDescent="0.25">
      <c r="A329" s="12">
        <v>2017</v>
      </c>
      <c r="B329" s="13">
        <f>AVERAGE(B299:B328)</f>
        <v>25.923333333333336</v>
      </c>
      <c r="C329" s="13">
        <f t="shared" ref="C329:H329" si="9">AVERAGE(C299:C328)</f>
        <v>15.37333333333333</v>
      </c>
      <c r="D329" s="13">
        <f t="shared" si="9"/>
        <v>20.706666666666663</v>
      </c>
      <c r="E329" s="13">
        <f t="shared" si="9"/>
        <v>84.3</v>
      </c>
      <c r="F329" s="13">
        <f t="shared" si="9"/>
        <v>33.413333333333334</v>
      </c>
      <c r="G329" s="13">
        <f t="shared" si="9"/>
        <v>58.003333333333337</v>
      </c>
      <c r="H329" s="13">
        <f t="shared" si="9"/>
        <v>26.286666666666672</v>
      </c>
    </row>
    <row r="330" spans="1:8" x14ac:dyDescent="0.25">
      <c r="A330" s="12"/>
      <c r="B330" s="13"/>
      <c r="C330" s="13"/>
      <c r="D330" s="13"/>
      <c r="E330" s="13"/>
      <c r="F330" s="13"/>
      <c r="G330" s="13"/>
      <c r="H330" s="13"/>
    </row>
    <row r="331" spans="1:8" x14ac:dyDescent="0.25">
      <c r="A331" s="10" t="s">
        <v>0</v>
      </c>
      <c r="B331" s="10" t="s">
        <v>27</v>
      </c>
      <c r="C331" s="10" t="s">
        <v>28</v>
      </c>
      <c r="D331" s="10" t="s">
        <v>29</v>
      </c>
      <c r="E331" s="10" t="s">
        <v>30</v>
      </c>
      <c r="F331" s="10" t="s">
        <v>31</v>
      </c>
      <c r="G331" s="10" t="s">
        <v>32</v>
      </c>
      <c r="H331" s="10" t="s">
        <v>33</v>
      </c>
    </row>
    <row r="332" spans="1:8" x14ac:dyDescent="0.25">
      <c r="A332" s="1">
        <v>43250</v>
      </c>
      <c r="B332">
        <v>24.6</v>
      </c>
      <c r="C332">
        <v>13.1</v>
      </c>
      <c r="D332">
        <v>19</v>
      </c>
      <c r="E332">
        <v>100</v>
      </c>
      <c r="F332">
        <v>47.6</v>
      </c>
      <c r="G332">
        <v>75.099999999999994</v>
      </c>
      <c r="H332">
        <v>29.6</v>
      </c>
    </row>
    <row r="333" spans="1:8" x14ac:dyDescent="0.25">
      <c r="A333" s="1">
        <v>43249</v>
      </c>
      <c r="B333">
        <v>23</v>
      </c>
      <c r="C333">
        <v>16</v>
      </c>
      <c r="D333">
        <v>19.2</v>
      </c>
      <c r="E333">
        <v>95.9</v>
      </c>
      <c r="F333">
        <v>54.8</v>
      </c>
      <c r="G333">
        <v>76</v>
      </c>
      <c r="H333">
        <v>29.8</v>
      </c>
    </row>
    <row r="334" spans="1:8" x14ac:dyDescent="0.25">
      <c r="A334" s="1">
        <v>43248</v>
      </c>
      <c r="B334">
        <v>24.4</v>
      </c>
      <c r="C334">
        <v>15.5</v>
      </c>
      <c r="D334">
        <v>20.100000000000001</v>
      </c>
      <c r="E334">
        <v>99.4</v>
      </c>
      <c r="F334">
        <v>56.4</v>
      </c>
      <c r="G334">
        <v>75.8</v>
      </c>
      <c r="H334">
        <v>28.7</v>
      </c>
    </row>
    <row r="335" spans="1:8" x14ac:dyDescent="0.25">
      <c r="A335" s="1">
        <v>43247</v>
      </c>
      <c r="B335">
        <v>24.6</v>
      </c>
      <c r="C335">
        <v>17.3</v>
      </c>
      <c r="D335">
        <v>20.3</v>
      </c>
      <c r="E335">
        <v>97.4</v>
      </c>
      <c r="F335">
        <v>50</v>
      </c>
      <c r="G335">
        <v>78.3</v>
      </c>
      <c r="H335">
        <v>24.3</v>
      </c>
    </row>
    <row r="336" spans="1:8" x14ac:dyDescent="0.25">
      <c r="A336" s="1">
        <v>43246</v>
      </c>
      <c r="B336">
        <v>26.9</v>
      </c>
      <c r="C336">
        <v>14.6</v>
      </c>
      <c r="D336">
        <v>20.100000000000001</v>
      </c>
      <c r="E336">
        <v>96.8</v>
      </c>
      <c r="F336">
        <v>33</v>
      </c>
      <c r="G336">
        <v>73.3</v>
      </c>
      <c r="H336">
        <v>29.3</v>
      </c>
    </row>
    <row r="337" spans="1:8" x14ac:dyDescent="0.25">
      <c r="A337" s="1">
        <v>43245</v>
      </c>
      <c r="B337">
        <v>24.6</v>
      </c>
      <c r="C337">
        <v>17.3</v>
      </c>
      <c r="D337">
        <v>20.6</v>
      </c>
      <c r="E337">
        <v>95.4</v>
      </c>
      <c r="F337">
        <v>46.2</v>
      </c>
      <c r="G337">
        <v>70.099999999999994</v>
      </c>
      <c r="H337">
        <v>27.4</v>
      </c>
    </row>
    <row r="338" spans="1:8" x14ac:dyDescent="0.25">
      <c r="A338" s="1">
        <v>43244</v>
      </c>
      <c r="B338">
        <v>31.2</v>
      </c>
      <c r="C338">
        <v>18.100000000000001</v>
      </c>
      <c r="D338">
        <v>23.7</v>
      </c>
      <c r="E338">
        <v>84.3</v>
      </c>
      <c r="F338">
        <v>26.6</v>
      </c>
      <c r="G338">
        <v>49.3</v>
      </c>
      <c r="H338">
        <v>25.4</v>
      </c>
    </row>
    <row r="339" spans="1:8" x14ac:dyDescent="0.25">
      <c r="A339" s="1">
        <v>43243</v>
      </c>
      <c r="B339">
        <v>30.4</v>
      </c>
      <c r="C339">
        <v>14.6</v>
      </c>
      <c r="D339">
        <v>23.7</v>
      </c>
      <c r="E339">
        <v>94</v>
      </c>
      <c r="F339">
        <v>18.100000000000001</v>
      </c>
      <c r="G339">
        <v>43</v>
      </c>
      <c r="H339">
        <v>25.9</v>
      </c>
    </row>
    <row r="340" spans="1:8" x14ac:dyDescent="0.25">
      <c r="A340" s="1">
        <v>43242</v>
      </c>
      <c r="B340">
        <v>23</v>
      </c>
      <c r="C340">
        <v>13.6</v>
      </c>
      <c r="D340">
        <v>18.600000000000001</v>
      </c>
      <c r="E340">
        <v>98.5</v>
      </c>
      <c r="F340">
        <v>66.900000000000006</v>
      </c>
      <c r="G340">
        <v>84.3</v>
      </c>
      <c r="H340">
        <v>29.4</v>
      </c>
    </row>
    <row r="341" spans="1:8" x14ac:dyDescent="0.25">
      <c r="A341" s="1">
        <v>43241</v>
      </c>
      <c r="B341">
        <v>23.3</v>
      </c>
      <c r="C341">
        <v>12.9</v>
      </c>
      <c r="D341">
        <v>18.399999999999999</v>
      </c>
      <c r="E341">
        <v>94.8</v>
      </c>
      <c r="F341">
        <v>52.8</v>
      </c>
      <c r="G341">
        <v>76</v>
      </c>
      <c r="H341">
        <v>26.5</v>
      </c>
    </row>
    <row r="342" spans="1:8" x14ac:dyDescent="0.25">
      <c r="A342" s="1">
        <v>43240</v>
      </c>
      <c r="B342">
        <v>21.6</v>
      </c>
      <c r="C342">
        <v>12.5</v>
      </c>
      <c r="D342">
        <v>17.7</v>
      </c>
      <c r="E342">
        <v>97.1</v>
      </c>
      <c r="F342">
        <v>65.400000000000006</v>
      </c>
      <c r="G342">
        <v>82.4</v>
      </c>
      <c r="H342">
        <v>26.8</v>
      </c>
    </row>
    <row r="343" spans="1:8" x14ac:dyDescent="0.25">
      <c r="A343" s="1">
        <v>43239</v>
      </c>
      <c r="B343">
        <v>22</v>
      </c>
      <c r="C343">
        <v>14.1</v>
      </c>
      <c r="D343">
        <v>18.5</v>
      </c>
      <c r="E343">
        <v>93.3</v>
      </c>
      <c r="F343">
        <v>56.3</v>
      </c>
      <c r="G343">
        <v>71.400000000000006</v>
      </c>
      <c r="H343">
        <v>26.1</v>
      </c>
    </row>
    <row r="344" spans="1:8" x14ac:dyDescent="0.25">
      <c r="A344" s="1">
        <v>43238</v>
      </c>
      <c r="B344">
        <v>21.9</v>
      </c>
      <c r="C344">
        <v>12</v>
      </c>
      <c r="D344">
        <v>17.399999999999999</v>
      </c>
      <c r="E344">
        <v>95.6</v>
      </c>
      <c r="F344">
        <v>52.5</v>
      </c>
      <c r="G344">
        <v>77.3</v>
      </c>
      <c r="H344">
        <v>26.6</v>
      </c>
    </row>
    <row r="345" spans="1:8" x14ac:dyDescent="0.25">
      <c r="A345" s="1">
        <v>43237</v>
      </c>
      <c r="B345">
        <v>23.4</v>
      </c>
      <c r="C345">
        <v>15.2</v>
      </c>
      <c r="D345">
        <v>19.7</v>
      </c>
      <c r="E345">
        <v>88.2</v>
      </c>
      <c r="F345">
        <v>34.6</v>
      </c>
      <c r="G345">
        <v>53.8</v>
      </c>
      <c r="H345">
        <v>13.7</v>
      </c>
    </row>
    <row r="346" spans="1:8" x14ac:dyDescent="0.25">
      <c r="A346" s="1">
        <v>43236</v>
      </c>
      <c r="B346">
        <v>25.6</v>
      </c>
      <c r="C346">
        <v>14.1</v>
      </c>
      <c r="D346">
        <v>20.5</v>
      </c>
      <c r="E346">
        <v>74.099999999999994</v>
      </c>
      <c r="F346">
        <v>20.7</v>
      </c>
      <c r="G346">
        <v>41.9</v>
      </c>
      <c r="H346">
        <v>30.2</v>
      </c>
    </row>
    <row r="347" spans="1:8" x14ac:dyDescent="0.25">
      <c r="A347" s="1">
        <v>43235</v>
      </c>
      <c r="B347">
        <v>24.1</v>
      </c>
      <c r="C347">
        <v>11.8</v>
      </c>
      <c r="D347">
        <v>19</v>
      </c>
      <c r="E347">
        <v>67.900000000000006</v>
      </c>
      <c r="F347">
        <v>32.6</v>
      </c>
      <c r="G347">
        <v>51.5</v>
      </c>
      <c r="H347">
        <v>29.6</v>
      </c>
    </row>
    <row r="348" spans="1:8" x14ac:dyDescent="0.25">
      <c r="A348" s="1">
        <v>43234</v>
      </c>
      <c r="B348">
        <v>21.6</v>
      </c>
      <c r="C348">
        <v>11.7</v>
      </c>
      <c r="D348">
        <v>17.600000000000001</v>
      </c>
      <c r="E348">
        <v>66</v>
      </c>
      <c r="F348">
        <v>28.3</v>
      </c>
      <c r="G348">
        <v>49.8</v>
      </c>
      <c r="H348">
        <v>29.6</v>
      </c>
    </row>
    <row r="349" spans="1:8" x14ac:dyDescent="0.25">
      <c r="A349" s="1">
        <v>43233</v>
      </c>
      <c r="B349">
        <v>22.2</v>
      </c>
      <c r="C349">
        <v>14.1</v>
      </c>
      <c r="D349">
        <v>18.399999999999999</v>
      </c>
      <c r="E349">
        <v>79.3</v>
      </c>
      <c r="F349">
        <v>31.2</v>
      </c>
      <c r="G349">
        <v>50.4</v>
      </c>
      <c r="H349">
        <v>27</v>
      </c>
    </row>
    <row r="350" spans="1:8" x14ac:dyDescent="0.25">
      <c r="A350" s="1">
        <v>43232</v>
      </c>
      <c r="B350">
        <v>23.4</v>
      </c>
      <c r="C350">
        <v>15.1</v>
      </c>
      <c r="D350">
        <v>18.8</v>
      </c>
      <c r="E350">
        <v>100</v>
      </c>
      <c r="F350">
        <v>60.9</v>
      </c>
      <c r="G350">
        <v>80.3</v>
      </c>
      <c r="H350">
        <v>27.9</v>
      </c>
    </row>
    <row r="351" spans="1:8" x14ac:dyDescent="0.25">
      <c r="A351" s="1">
        <v>43231</v>
      </c>
      <c r="B351">
        <v>22.6</v>
      </c>
      <c r="C351">
        <v>15.3</v>
      </c>
      <c r="D351">
        <v>18.8</v>
      </c>
      <c r="E351">
        <v>95.2</v>
      </c>
      <c r="F351">
        <v>63.8</v>
      </c>
      <c r="G351">
        <v>83.8</v>
      </c>
      <c r="H351">
        <v>27.9</v>
      </c>
    </row>
    <row r="352" spans="1:8" x14ac:dyDescent="0.25">
      <c r="A352" s="1">
        <v>43230</v>
      </c>
      <c r="B352">
        <v>23.6</v>
      </c>
      <c r="C352">
        <v>16.399999999999999</v>
      </c>
      <c r="D352">
        <v>19.2</v>
      </c>
      <c r="E352">
        <v>100</v>
      </c>
      <c r="F352">
        <v>60.4</v>
      </c>
      <c r="G352">
        <v>86</v>
      </c>
      <c r="H352">
        <v>22.3</v>
      </c>
    </row>
    <row r="353" spans="1:8" x14ac:dyDescent="0.25">
      <c r="A353" s="1">
        <v>43229</v>
      </c>
      <c r="B353">
        <v>24.5</v>
      </c>
      <c r="C353">
        <v>15.9</v>
      </c>
      <c r="D353">
        <v>19.7</v>
      </c>
      <c r="E353">
        <v>100</v>
      </c>
      <c r="F353">
        <v>60.5</v>
      </c>
      <c r="G353">
        <v>84.2</v>
      </c>
      <c r="H353">
        <v>26.2</v>
      </c>
    </row>
    <row r="354" spans="1:8" x14ac:dyDescent="0.25">
      <c r="A354" s="1">
        <v>43228</v>
      </c>
      <c r="B354">
        <v>21.2</v>
      </c>
      <c r="C354">
        <v>13.8</v>
      </c>
      <c r="D354">
        <v>17.899999999999999</v>
      </c>
      <c r="E354">
        <v>100</v>
      </c>
      <c r="F354">
        <v>76</v>
      </c>
      <c r="G354">
        <v>90.9</v>
      </c>
      <c r="H354">
        <v>24.6</v>
      </c>
    </row>
    <row r="355" spans="1:8" x14ac:dyDescent="0.25">
      <c r="A355" s="1">
        <v>43227</v>
      </c>
      <c r="B355">
        <v>27.3</v>
      </c>
      <c r="C355">
        <v>15.4</v>
      </c>
      <c r="D355">
        <v>19.8</v>
      </c>
      <c r="E355">
        <v>98.5</v>
      </c>
      <c r="F355">
        <v>35</v>
      </c>
      <c r="G355">
        <v>65.099999999999994</v>
      </c>
      <c r="H355">
        <v>26.2</v>
      </c>
    </row>
    <row r="356" spans="1:8" x14ac:dyDescent="0.25">
      <c r="A356" s="1">
        <v>43226</v>
      </c>
      <c r="B356">
        <v>24.8</v>
      </c>
      <c r="C356">
        <v>15</v>
      </c>
      <c r="D356">
        <v>19.899999999999999</v>
      </c>
      <c r="E356">
        <v>79.2</v>
      </c>
      <c r="F356">
        <v>38.700000000000003</v>
      </c>
      <c r="G356">
        <v>56.6</v>
      </c>
      <c r="H356">
        <v>28.5</v>
      </c>
    </row>
    <row r="357" spans="1:8" x14ac:dyDescent="0.25">
      <c r="A357" s="1">
        <v>43225</v>
      </c>
      <c r="B357">
        <v>20.7</v>
      </c>
      <c r="C357">
        <v>13</v>
      </c>
      <c r="D357">
        <v>17</v>
      </c>
      <c r="E357">
        <v>98.4</v>
      </c>
      <c r="F357">
        <v>65.3</v>
      </c>
      <c r="G357">
        <v>84.9</v>
      </c>
      <c r="H357">
        <v>24.7</v>
      </c>
    </row>
    <row r="358" spans="1:8" x14ac:dyDescent="0.25">
      <c r="A358" s="1">
        <v>43224</v>
      </c>
      <c r="B358">
        <v>20.5</v>
      </c>
      <c r="C358">
        <v>13.5</v>
      </c>
      <c r="D358">
        <v>16.899999999999999</v>
      </c>
      <c r="E358">
        <v>99</v>
      </c>
      <c r="F358">
        <v>61</v>
      </c>
      <c r="G358">
        <v>83.1</v>
      </c>
      <c r="H358">
        <v>22.2</v>
      </c>
    </row>
    <row r="359" spans="1:8" x14ac:dyDescent="0.25">
      <c r="A359" s="1">
        <v>43223</v>
      </c>
      <c r="B359">
        <v>22.2</v>
      </c>
      <c r="C359">
        <v>11.1</v>
      </c>
      <c r="D359">
        <v>17.2</v>
      </c>
      <c r="E359">
        <v>98.8</v>
      </c>
      <c r="F359">
        <v>39.200000000000003</v>
      </c>
      <c r="G359">
        <v>65.7</v>
      </c>
      <c r="H359">
        <v>27.4</v>
      </c>
    </row>
    <row r="360" spans="1:8" x14ac:dyDescent="0.25">
      <c r="A360" s="1">
        <v>43222</v>
      </c>
      <c r="B360">
        <v>20.2</v>
      </c>
      <c r="C360">
        <v>9.9</v>
      </c>
      <c r="D360">
        <v>15</v>
      </c>
      <c r="E360">
        <v>87.9</v>
      </c>
      <c r="F360">
        <v>33.200000000000003</v>
      </c>
      <c r="G360">
        <v>60.6</v>
      </c>
      <c r="H360">
        <v>27.7</v>
      </c>
    </row>
    <row r="361" spans="1:8" x14ac:dyDescent="0.25">
      <c r="A361" s="1">
        <v>43221</v>
      </c>
      <c r="B361">
        <v>19.8</v>
      </c>
      <c r="C361">
        <v>9.8000000000000007</v>
      </c>
      <c r="D361">
        <v>13.7</v>
      </c>
      <c r="E361">
        <v>91.8</v>
      </c>
      <c r="F361">
        <v>55.6</v>
      </c>
      <c r="G361">
        <v>71.900000000000006</v>
      </c>
      <c r="H361">
        <v>12.8</v>
      </c>
    </row>
    <row r="362" spans="1:8" x14ac:dyDescent="0.25">
      <c r="A362" s="12">
        <v>2018</v>
      </c>
      <c r="B362" s="13">
        <f>AVERAGE(B332:B361)</f>
        <v>23.64</v>
      </c>
      <c r="C362" s="13">
        <f t="shared" ref="C362:H362" si="10">AVERAGE(C332:C361)</f>
        <v>14.09</v>
      </c>
      <c r="D362" s="13">
        <f t="shared" si="10"/>
        <v>18.88</v>
      </c>
      <c r="E362" s="13">
        <f t="shared" si="10"/>
        <v>92.226666666666674</v>
      </c>
      <c r="F362" s="13">
        <f t="shared" si="10"/>
        <v>47.453333333333333</v>
      </c>
      <c r="G362" s="13">
        <f t="shared" si="10"/>
        <v>69.759999999999991</v>
      </c>
      <c r="H362" s="13">
        <f t="shared" si="10"/>
        <v>26.143333333333342</v>
      </c>
    </row>
    <row r="363" spans="1:8" x14ac:dyDescent="0.25">
      <c r="A363" s="12"/>
      <c r="B363" s="13"/>
      <c r="C363" s="13"/>
      <c r="D363" s="13"/>
      <c r="E363" s="13"/>
      <c r="F363" s="13"/>
      <c r="G363" s="13"/>
      <c r="H363" s="13"/>
    </row>
    <row r="364" spans="1:8" x14ac:dyDescent="0.25">
      <c r="A364" s="12" t="s">
        <v>38</v>
      </c>
    </row>
    <row r="365" spans="1:8" x14ac:dyDescent="0.25">
      <c r="A365" s="10" t="s">
        <v>0</v>
      </c>
      <c r="B365" s="10" t="s">
        <v>27</v>
      </c>
      <c r="C365" s="10" t="s">
        <v>28</v>
      </c>
      <c r="D365" s="10" t="s">
        <v>29</v>
      </c>
      <c r="E365" s="10" t="s">
        <v>30</v>
      </c>
      <c r="F365" s="10" t="s">
        <v>31</v>
      </c>
      <c r="G365" s="10" t="s">
        <v>32</v>
      </c>
      <c r="H365" s="10" t="s">
        <v>33</v>
      </c>
    </row>
    <row r="366" spans="1:8" x14ac:dyDescent="0.25">
      <c r="A366" s="11">
        <v>43616</v>
      </c>
      <c r="B366" s="14">
        <f>B367</f>
        <v>25.336363636363636</v>
      </c>
      <c r="C366" s="14">
        <f t="shared" ref="C366:H366" si="11">C367</f>
        <v>16.036363636363635</v>
      </c>
      <c r="D366" s="14">
        <f t="shared" si="11"/>
        <v>20.581818181818178</v>
      </c>
      <c r="E366" s="14">
        <f t="shared" si="11"/>
        <v>88.490909090909099</v>
      </c>
      <c r="F366" s="14">
        <f t="shared" si="11"/>
        <v>47.199999999999996</v>
      </c>
      <c r="G366" s="14">
        <f t="shared" si="11"/>
        <v>72</v>
      </c>
      <c r="H366" s="14">
        <f t="shared" si="11"/>
        <v>27.890909090909098</v>
      </c>
    </row>
    <row r="367" spans="1:8" x14ac:dyDescent="0.25">
      <c r="A367" s="11">
        <v>43615</v>
      </c>
      <c r="B367" s="6">
        <f t="shared" ref="B367:H376" si="12">AVERAGE(B2,B35,B68,B101,B134,B167,B200,B233,B266,B299,B332)</f>
        <v>25.336363636363636</v>
      </c>
      <c r="C367" s="6">
        <f t="shared" si="12"/>
        <v>16.036363636363635</v>
      </c>
      <c r="D367" s="6">
        <f t="shared" si="12"/>
        <v>20.581818181818178</v>
      </c>
      <c r="E367" s="6">
        <f t="shared" si="12"/>
        <v>88.490909090909099</v>
      </c>
      <c r="F367" s="6">
        <f t="shared" si="12"/>
        <v>47.199999999999996</v>
      </c>
      <c r="G367" s="6">
        <f t="shared" si="12"/>
        <v>72</v>
      </c>
      <c r="H367" s="6">
        <f t="shared" si="12"/>
        <v>27.890909090909098</v>
      </c>
    </row>
    <row r="368" spans="1:8" x14ac:dyDescent="0.25">
      <c r="A368" s="11">
        <v>43614</v>
      </c>
      <c r="B368" s="6">
        <f t="shared" si="12"/>
        <v>24.8</v>
      </c>
      <c r="C368" s="6">
        <f t="shared" si="12"/>
        <v>16.272727272727273</v>
      </c>
      <c r="D368" s="6">
        <f t="shared" si="12"/>
        <v>20.66363636363636</v>
      </c>
      <c r="E368" s="6">
        <f t="shared" si="12"/>
        <v>88.981818181818184</v>
      </c>
      <c r="F368" s="6">
        <f t="shared" si="12"/>
        <v>44.418181818181822</v>
      </c>
      <c r="G368" s="6">
        <f t="shared" si="12"/>
        <v>67.718181818181819</v>
      </c>
      <c r="H368" s="6">
        <f t="shared" si="12"/>
        <v>27.099999999999998</v>
      </c>
    </row>
    <row r="369" spans="1:8" x14ac:dyDescent="0.25">
      <c r="A369" s="11">
        <v>43613</v>
      </c>
      <c r="B369" s="6">
        <f t="shared" si="12"/>
        <v>26.081818181818178</v>
      </c>
      <c r="C369" s="6">
        <f t="shared" si="12"/>
        <v>16.81818181818182</v>
      </c>
      <c r="D369" s="6">
        <f t="shared" si="12"/>
        <v>21.263636363636362</v>
      </c>
      <c r="E369" s="6">
        <f t="shared" si="12"/>
        <v>85.881818181818161</v>
      </c>
      <c r="F369" s="6">
        <f t="shared" si="12"/>
        <v>41.090909090909093</v>
      </c>
      <c r="G369" s="6">
        <f t="shared" si="12"/>
        <v>64.172727272727272</v>
      </c>
      <c r="H369" s="6">
        <f t="shared" si="12"/>
        <v>26.909090909090903</v>
      </c>
    </row>
    <row r="370" spans="1:8" x14ac:dyDescent="0.25">
      <c r="A370" s="11">
        <v>43612</v>
      </c>
      <c r="B370" s="6">
        <f t="shared" si="12"/>
        <v>25.018181818181823</v>
      </c>
      <c r="C370" s="6">
        <f t="shared" si="12"/>
        <v>16.22727272727273</v>
      </c>
      <c r="D370" s="6">
        <f t="shared" si="12"/>
        <v>20.654545454545456</v>
      </c>
      <c r="E370" s="6">
        <f t="shared" si="12"/>
        <v>89.090909090909093</v>
      </c>
      <c r="F370" s="6">
        <f t="shared" si="12"/>
        <v>46.300000000000004</v>
      </c>
      <c r="G370" s="6">
        <f t="shared" si="12"/>
        <v>70.5</v>
      </c>
      <c r="H370" s="6">
        <f t="shared" si="12"/>
        <v>26.36363636363637</v>
      </c>
    </row>
    <row r="371" spans="1:8" x14ac:dyDescent="0.25">
      <c r="A371" s="11">
        <v>43611</v>
      </c>
      <c r="B371" s="6">
        <f t="shared" si="12"/>
        <v>24.627272727272725</v>
      </c>
      <c r="C371" s="6">
        <f t="shared" si="12"/>
        <v>15.945454545454544</v>
      </c>
      <c r="D371" s="6">
        <f t="shared" si="12"/>
        <v>20.227272727272727</v>
      </c>
      <c r="E371" s="6">
        <f t="shared" si="12"/>
        <v>88.209090909090918</v>
      </c>
      <c r="F371" s="6">
        <f t="shared" si="12"/>
        <v>46.290909090909082</v>
      </c>
      <c r="G371" s="6">
        <f t="shared" si="12"/>
        <v>70.890909090909091</v>
      </c>
      <c r="H371" s="6">
        <f t="shared" si="12"/>
        <v>26.272727272727273</v>
      </c>
    </row>
    <row r="372" spans="1:8" x14ac:dyDescent="0.25">
      <c r="A372" s="11">
        <v>43610</v>
      </c>
      <c r="B372" s="6">
        <f t="shared" si="12"/>
        <v>25.563636363636366</v>
      </c>
      <c r="C372" s="6">
        <f t="shared" si="12"/>
        <v>16.818181818181817</v>
      </c>
      <c r="D372" s="6">
        <f t="shared" si="12"/>
        <v>20.972727272727273</v>
      </c>
      <c r="E372" s="6">
        <f t="shared" si="12"/>
        <v>85.718181818181833</v>
      </c>
      <c r="F372" s="6">
        <f t="shared" si="12"/>
        <v>40.109090909090916</v>
      </c>
      <c r="G372" s="6">
        <f t="shared" si="12"/>
        <v>62.045454545454533</v>
      </c>
      <c r="H372" s="6">
        <f t="shared" si="12"/>
        <v>25.245454545454546</v>
      </c>
    </row>
    <row r="373" spans="1:8" x14ac:dyDescent="0.25">
      <c r="A373" s="11">
        <v>43609</v>
      </c>
      <c r="B373" s="6">
        <f t="shared" si="12"/>
        <v>25.718181818181822</v>
      </c>
      <c r="C373" s="6">
        <f t="shared" si="12"/>
        <v>16.754545454545454</v>
      </c>
      <c r="D373" s="6">
        <f t="shared" si="12"/>
        <v>21.227272727272727</v>
      </c>
      <c r="E373" s="6">
        <f t="shared" si="12"/>
        <v>77.763636363636365</v>
      </c>
      <c r="F373" s="6">
        <f t="shared" si="12"/>
        <v>38.627272727272732</v>
      </c>
      <c r="G373" s="6">
        <f t="shared" si="12"/>
        <v>56.763636363636358</v>
      </c>
      <c r="H373" s="6">
        <f t="shared" si="12"/>
        <v>24.145454545454541</v>
      </c>
    </row>
    <row r="374" spans="1:8" x14ac:dyDescent="0.25">
      <c r="A374" s="11">
        <v>43608</v>
      </c>
      <c r="B374" s="6">
        <f t="shared" si="12"/>
        <v>25.527272727272727</v>
      </c>
      <c r="C374" s="6">
        <f t="shared" si="12"/>
        <v>15.363636363636363</v>
      </c>
      <c r="D374" s="6">
        <f t="shared" si="12"/>
        <v>20.554545454545455</v>
      </c>
      <c r="E374" s="6">
        <f t="shared" si="12"/>
        <v>85.84545454545453</v>
      </c>
      <c r="F374" s="6">
        <f t="shared" si="12"/>
        <v>38.5</v>
      </c>
      <c r="G374" s="6">
        <f t="shared" si="12"/>
        <v>62.481818181818191</v>
      </c>
      <c r="H374" s="6">
        <f t="shared" si="12"/>
        <v>27.872727272727271</v>
      </c>
    </row>
    <row r="375" spans="1:8" x14ac:dyDescent="0.25">
      <c r="A375" s="11">
        <v>43607</v>
      </c>
      <c r="B375" s="6">
        <f t="shared" si="12"/>
        <v>23.527272727272727</v>
      </c>
      <c r="C375" s="6">
        <f t="shared" si="12"/>
        <v>15.045454545454545</v>
      </c>
      <c r="D375" s="6">
        <f t="shared" si="12"/>
        <v>19.509090909090908</v>
      </c>
      <c r="E375" s="6">
        <f t="shared" si="12"/>
        <v>85.609090909090924</v>
      </c>
      <c r="F375" s="6">
        <f t="shared" si="12"/>
        <v>48.072727272727271</v>
      </c>
      <c r="G375" s="6">
        <f t="shared" si="12"/>
        <v>69.009090909090915</v>
      </c>
      <c r="H375" s="6">
        <f t="shared" si="12"/>
        <v>27.127272727272725</v>
      </c>
    </row>
    <row r="376" spans="1:8" x14ac:dyDescent="0.25">
      <c r="A376" s="11">
        <v>43606</v>
      </c>
      <c r="B376" s="6">
        <f t="shared" si="12"/>
        <v>24.40909090909091</v>
      </c>
      <c r="C376" s="6">
        <f t="shared" si="12"/>
        <v>15.990909090909092</v>
      </c>
      <c r="D376" s="6">
        <f t="shared" si="12"/>
        <v>19.981818181818181</v>
      </c>
      <c r="E376" s="6">
        <f t="shared" si="12"/>
        <v>78.472727272727269</v>
      </c>
      <c r="F376" s="6">
        <f t="shared" si="12"/>
        <v>40.109090909090916</v>
      </c>
      <c r="G376" s="6">
        <f t="shared" si="12"/>
        <v>60.409090909090907</v>
      </c>
      <c r="H376" s="6">
        <f t="shared" si="12"/>
        <v>24.900000000000002</v>
      </c>
    </row>
    <row r="377" spans="1:8" x14ac:dyDescent="0.25">
      <c r="A377" s="11">
        <v>43605</v>
      </c>
      <c r="B377" s="6">
        <f t="shared" ref="B377:H386" si="13">AVERAGE(B12,B45,B78,B111,B144,B177,B210,B243,B276,B309,B342)</f>
        <v>24.954545454545453</v>
      </c>
      <c r="C377" s="6">
        <f t="shared" si="13"/>
        <v>15.709090909090907</v>
      </c>
      <c r="D377" s="6">
        <f t="shared" si="13"/>
        <v>20.318181818181817</v>
      </c>
      <c r="E377" s="6">
        <f t="shared" si="13"/>
        <v>81.245454545454564</v>
      </c>
      <c r="F377" s="6">
        <f t="shared" si="13"/>
        <v>39.200000000000003</v>
      </c>
      <c r="G377" s="6">
        <f t="shared" si="13"/>
        <v>59.06363636363637</v>
      </c>
      <c r="H377" s="6">
        <f t="shared" si="13"/>
        <v>25.472727272727266</v>
      </c>
    </row>
    <row r="378" spans="1:8" x14ac:dyDescent="0.25">
      <c r="A378" s="11">
        <v>43604</v>
      </c>
      <c r="B378" s="6">
        <f t="shared" si="13"/>
        <v>23.74545454545455</v>
      </c>
      <c r="C378" s="6">
        <f t="shared" si="13"/>
        <v>14.690909090909088</v>
      </c>
      <c r="D378" s="6">
        <f t="shared" si="13"/>
        <v>19.40909090909091</v>
      </c>
      <c r="E378" s="6">
        <f t="shared" si="13"/>
        <v>86.190909090909088</v>
      </c>
      <c r="F378" s="6">
        <f t="shared" si="13"/>
        <v>47.536363636363632</v>
      </c>
      <c r="G378" s="6">
        <f t="shared" si="13"/>
        <v>67.081818181818178</v>
      </c>
      <c r="H378" s="6">
        <f t="shared" si="13"/>
        <v>26.663636363636371</v>
      </c>
    </row>
    <row r="379" spans="1:8" x14ac:dyDescent="0.25">
      <c r="A379" s="11">
        <v>43603</v>
      </c>
      <c r="B379" s="6">
        <f t="shared" si="13"/>
        <v>24.481818181818184</v>
      </c>
      <c r="C379" s="6">
        <f t="shared" si="13"/>
        <v>15.090909090909088</v>
      </c>
      <c r="D379" s="6">
        <f t="shared" si="13"/>
        <v>19.545454545454547</v>
      </c>
      <c r="E379" s="6">
        <f t="shared" si="13"/>
        <v>86.127272727272739</v>
      </c>
      <c r="F379" s="6">
        <f t="shared" si="13"/>
        <v>36.709090909090911</v>
      </c>
      <c r="G379" s="6">
        <f t="shared" si="13"/>
        <v>63.8</v>
      </c>
      <c r="H379" s="6">
        <f t="shared" si="13"/>
        <v>25.063636363636366</v>
      </c>
    </row>
    <row r="380" spans="1:8" x14ac:dyDescent="0.25">
      <c r="A380" s="11">
        <v>43602</v>
      </c>
      <c r="B380" s="6">
        <f t="shared" si="13"/>
        <v>24.74545454545455</v>
      </c>
      <c r="C380" s="6">
        <f t="shared" si="13"/>
        <v>15.290909090909089</v>
      </c>
      <c r="D380" s="6">
        <f t="shared" si="13"/>
        <v>20.081818181818182</v>
      </c>
      <c r="E380" s="6">
        <f t="shared" si="13"/>
        <v>76.818181818181827</v>
      </c>
      <c r="F380" s="6">
        <f t="shared" si="13"/>
        <v>35.445454545454545</v>
      </c>
      <c r="G380" s="6">
        <f t="shared" si="13"/>
        <v>55.336363636363629</v>
      </c>
      <c r="H380" s="6">
        <f t="shared" si="13"/>
        <v>24.7</v>
      </c>
    </row>
    <row r="381" spans="1:8" x14ac:dyDescent="0.25">
      <c r="A381" s="11">
        <v>43601</v>
      </c>
      <c r="B381" s="6">
        <f t="shared" si="13"/>
        <v>24.363636363636363</v>
      </c>
      <c r="C381" s="6">
        <f t="shared" si="13"/>
        <v>14.790909090909089</v>
      </c>
      <c r="D381" s="6">
        <f t="shared" si="13"/>
        <v>19.918181818181818</v>
      </c>
      <c r="E381" s="6">
        <f t="shared" si="13"/>
        <v>78.163636363636371</v>
      </c>
      <c r="F381" s="6">
        <f t="shared" si="13"/>
        <v>35.709090909090911</v>
      </c>
      <c r="G381" s="6">
        <f t="shared" si="13"/>
        <v>56.454545454545453</v>
      </c>
      <c r="H381" s="6">
        <f t="shared" si="13"/>
        <v>27.327272727272728</v>
      </c>
    </row>
    <row r="382" spans="1:8" x14ac:dyDescent="0.25">
      <c r="A382" s="11">
        <v>43600</v>
      </c>
      <c r="B382" s="6">
        <f t="shared" si="13"/>
        <v>24.33636363636364</v>
      </c>
      <c r="C382" s="6">
        <f t="shared" si="13"/>
        <v>15.254545454545456</v>
      </c>
      <c r="D382" s="6">
        <f t="shared" si="13"/>
        <v>19.772727272727273</v>
      </c>
      <c r="E382" s="6">
        <f t="shared" si="13"/>
        <v>82.581818181818178</v>
      </c>
      <c r="F382" s="6">
        <f t="shared" si="13"/>
        <v>41.699999999999996</v>
      </c>
      <c r="G382" s="6">
        <f t="shared" si="13"/>
        <v>64.345454545454558</v>
      </c>
      <c r="H382" s="6">
        <f t="shared" si="13"/>
        <v>26.472727272727276</v>
      </c>
    </row>
    <row r="383" spans="1:8" x14ac:dyDescent="0.25">
      <c r="A383" s="11">
        <v>43599</v>
      </c>
      <c r="B383" s="6">
        <f t="shared" si="13"/>
        <v>24.536363636363639</v>
      </c>
      <c r="C383" s="6">
        <f t="shared" si="13"/>
        <v>15.118181818181817</v>
      </c>
      <c r="D383" s="6">
        <f t="shared" si="13"/>
        <v>19.599999999999998</v>
      </c>
      <c r="E383" s="6">
        <f t="shared" si="13"/>
        <v>85.645454545454541</v>
      </c>
      <c r="F383" s="6">
        <f t="shared" si="13"/>
        <v>35.127272727272718</v>
      </c>
      <c r="G383" s="6">
        <f t="shared" si="13"/>
        <v>65.25454545454545</v>
      </c>
      <c r="H383" s="6">
        <f t="shared" si="13"/>
        <v>25.727272727272727</v>
      </c>
    </row>
    <row r="384" spans="1:8" x14ac:dyDescent="0.25">
      <c r="A384" s="11">
        <v>43598</v>
      </c>
      <c r="B384" s="6">
        <f t="shared" si="13"/>
        <v>24.400000000000002</v>
      </c>
      <c r="C384" s="6">
        <f t="shared" si="13"/>
        <v>14.818181818181818</v>
      </c>
      <c r="D384" s="6">
        <f t="shared" si="13"/>
        <v>19.609090909090909</v>
      </c>
      <c r="E384" s="6">
        <f t="shared" si="13"/>
        <v>85.709090909090918</v>
      </c>
      <c r="F384" s="6">
        <f t="shared" si="13"/>
        <v>41.981818181818184</v>
      </c>
      <c r="G384" s="6">
        <f t="shared" si="13"/>
        <v>64.145454545454541</v>
      </c>
      <c r="H384" s="6">
        <f t="shared" si="13"/>
        <v>25.609090909090913</v>
      </c>
    </row>
    <row r="385" spans="1:8" x14ac:dyDescent="0.25">
      <c r="A385" s="11">
        <v>43597</v>
      </c>
      <c r="B385" s="6">
        <f t="shared" si="13"/>
        <v>24.65454545454546</v>
      </c>
      <c r="C385" s="6">
        <f t="shared" si="13"/>
        <v>15.80909090909091</v>
      </c>
      <c r="D385" s="6">
        <f t="shared" si="13"/>
        <v>20.045454545454547</v>
      </c>
      <c r="E385" s="6">
        <f t="shared" si="13"/>
        <v>85.13636363636364</v>
      </c>
      <c r="F385" s="6">
        <f t="shared" si="13"/>
        <v>44.518181818181809</v>
      </c>
      <c r="G385" s="6">
        <f t="shared" si="13"/>
        <v>64.499999999999986</v>
      </c>
      <c r="H385" s="6">
        <f t="shared" si="13"/>
        <v>26.272727272727266</v>
      </c>
    </row>
    <row r="386" spans="1:8" x14ac:dyDescent="0.25">
      <c r="A386" s="11">
        <v>43596</v>
      </c>
      <c r="B386" s="6">
        <f t="shared" si="13"/>
        <v>24.081818181818178</v>
      </c>
      <c r="C386" s="6">
        <f t="shared" si="13"/>
        <v>16.036363636363639</v>
      </c>
      <c r="D386" s="6">
        <f t="shared" si="13"/>
        <v>20.163636363636364</v>
      </c>
      <c r="E386" s="6">
        <f t="shared" si="13"/>
        <v>81.545454545454547</v>
      </c>
      <c r="F386" s="6">
        <f t="shared" si="13"/>
        <v>47.136363636363626</v>
      </c>
      <c r="G386" s="6">
        <f t="shared" si="13"/>
        <v>65.454545454545439</v>
      </c>
      <c r="H386" s="6">
        <f t="shared" si="13"/>
        <v>25.109090909090909</v>
      </c>
    </row>
    <row r="387" spans="1:8" x14ac:dyDescent="0.25">
      <c r="A387" s="11">
        <v>43595</v>
      </c>
      <c r="B387" s="6">
        <f t="shared" ref="B387:H395" si="14">AVERAGE(B22,B55,B88,B121,B154,B187,B220,B253,B286,B319,B352)</f>
        <v>26.227272727272727</v>
      </c>
      <c r="C387" s="6">
        <f t="shared" si="14"/>
        <v>16.527272727272727</v>
      </c>
      <c r="D387" s="6">
        <f t="shared" si="14"/>
        <v>21.136363636363637</v>
      </c>
      <c r="E387" s="6">
        <f t="shared" si="14"/>
        <v>82.281818181818167</v>
      </c>
      <c r="F387" s="6">
        <f t="shared" si="14"/>
        <v>37.436363636363637</v>
      </c>
      <c r="G387" s="6">
        <f t="shared" si="14"/>
        <v>60.090909090909093</v>
      </c>
      <c r="H387" s="6">
        <f t="shared" si="14"/>
        <v>25.463636363636365</v>
      </c>
    </row>
    <row r="388" spans="1:8" x14ac:dyDescent="0.25">
      <c r="A388" s="11">
        <v>43594</v>
      </c>
      <c r="B388" s="6">
        <f t="shared" si="14"/>
        <v>24.163636363636364</v>
      </c>
      <c r="C388" s="6">
        <f t="shared" si="14"/>
        <v>15.000000000000002</v>
      </c>
      <c r="D388" s="6">
        <f t="shared" si="14"/>
        <v>19.681818181818183</v>
      </c>
      <c r="E388" s="6">
        <f t="shared" si="14"/>
        <v>90.127272727272739</v>
      </c>
      <c r="F388" s="6">
        <f t="shared" si="14"/>
        <v>47.7</v>
      </c>
      <c r="G388" s="6">
        <f t="shared" si="14"/>
        <v>69.609090909090924</v>
      </c>
      <c r="H388" s="6">
        <f t="shared" si="14"/>
        <v>23.963636363636361</v>
      </c>
    </row>
    <row r="389" spans="1:8" x14ac:dyDescent="0.25">
      <c r="A389" s="11">
        <v>43593</v>
      </c>
      <c r="B389" s="6">
        <f t="shared" si="14"/>
        <v>23.472727272727276</v>
      </c>
      <c r="C389" s="6">
        <f t="shared" si="14"/>
        <v>14.054545454545456</v>
      </c>
      <c r="D389" s="6">
        <f t="shared" si="14"/>
        <v>18.790909090909089</v>
      </c>
      <c r="E389" s="6">
        <f t="shared" si="14"/>
        <v>89.38181818181819</v>
      </c>
      <c r="F389" s="6">
        <f t="shared" si="14"/>
        <v>43.536363636363632</v>
      </c>
      <c r="G389" s="6">
        <f t="shared" si="14"/>
        <v>70.672727272727272</v>
      </c>
      <c r="H389" s="6">
        <f t="shared" si="14"/>
        <v>22.799999999999997</v>
      </c>
    </row>
    <row r="390" spans="1:8" x14ac:dyDescent="0.25">
      <c r="A390" s="11">
        <v>43592</v>
      </c>
      <c r="B390" s="6">
        <f t="shared" si="14"/>
        <v>24.509090909090904</v>
      </c>
      <c r="C390" s="6">
        <f t="shared" si="14"/>
        <v>14.318181818181818</v>
      </c>
      <c r="D390" s="6">
        <f t="shared" si="14"/>
        <v>19.672727272727272</v>
      </c>
      <c r="E390" s="6">
        <f t="shared" si="14"/>
        <v>84.463636363636354</v>
      </c>
      <c r="F390" s="6">
        <f t="shared" si="14"/>
        <v>38.009090909090908</v>
      </c>
      <c r="G390" s="6">
        <f t="shared" si="14"/>
        <v>61.93636363636363</v>
      </c>
      <c r="H390" s="6">
        <f t="shared" si="14"/>
        <v>26.009090909090904</v>
      </c>
    </row>
    <row r="391" spans="1:8" x14ac:dyDescent="0.25">
      <c r="A391" s="11">
        <v>43591</v>
      </c>
      <c r="B391" s="6">
        <f t="shared" si="14"/>
        <v>24.281818181818178</v>
      </c>
      <c r="C391" s="6">
        <f t="shared" si="14"/>
        <v>14.190909090909093</v>
      </c>
      <c r="D391" s="6">
        <f t="shared" si="14"/>
        <v>19.290909090909089</v>
      </c>
      <c r="E391" s="6">
        <f t="shared" si="14"/>
        <v>86.936363636363637</v>
      </c>
      <c r="F391" s="6">
        <f t="shared" si="14"/>
        <v>40.845454545454551</v>
      </c>
      <c r="G391" s="6">
        <f t="shared" si="14"/>
        <v>63.981818181818191</v>
      </c>
      <c r="H391" s="6">
        <f t="shared" si="14"/>
        <v>26</v>
      </c>
    </row>
    <row r="392" spans="1:8" x14ac:dyDescent="0.25">
      <c r="A392" s="11">
        <v>43590</v>
      </c>
      <c r="B392" s="6">
        <f t="shared" si="14"/>
        <v>22.945454545454542</v>
      </c>
      <c r="C392" s="6">
        <f t="shared" si="14"/>
        <v>14.827272727272726</v>
      </c>
      <c r="D392" s="6">
        <f t="shared" si="14"/>
        <v>18.827272727272728</v>
      </c>
      <c r="E392" s="6">
        <f t="shared" si="14"/>
        <v>84.209090909090904</v>
      </c>
      <c r="F392" s="6">
        <f t="shared" si="14"/>
        <v>43.081818181818178</v>
      </c>
      <c r="G392" s="6">
        <f t="shared" si="14"/>
        <v>63.9</v>
      </c>
      <c r="H392" s="6">
        <f t="shared" si="14"/>
        <v>23.836363636363636</v>
      </c>
    </row>
    <row r="393" spans="1:8" x14ac:dyDescent="0.25">
      <c r="A393" s="11">
        <v>43589</v>
      </c>
      <c r="B393" s="6">
        <f t="shared" si="14"/>
        <v>23.318181818181817</v>
      </c>
      <c r="C393" s="6">
        <f t="shared" si="14"/>
        <v>15.4</v>
      </c>
      <c r="D393" s="6">
        <f t="shared" si="14"/>
        <v>19.3</v>
      </c>
      <c r="E393" s="6">
        <f t="shared" si="14"/>
        <v>77.236363636363635</v>
      </c>
      <c r="F393" s="6">
        <f t="shared" si="14"/>
        <v>38.772727272727266</v>
      </c>
      <c r="G393" s="6">
        <f t="shared" si="14"/>
        <v>57.918181818181822</v>
      </c>
      <c r="H393" s="6">
        <f t="shared" si="14"/>
        <v>25.190909090909091</v>
      </c>
    </row>
    <row r="394" spans="1:8" x14ac:dyDescent="0.25">
      <c r="A394" s="11">
        <v>43588</v>
      </c>
      <c r="B394" s="6">
        <f t="shared" si="14"/>
        <v>24.490909090909096</v>
      </c>
      <c r="C394" s="6">
        <f t="shared" si="14"/>
        <v>13.790909090909089</v>
      </c>
      <c r="D394" s="6">
        <f t="shared" si="14"/>
        <v>19.127272727272722</v>
      </c>
      <c r="E394" s="6">
        <f t="shared" si="14"/>
        <v>82.536363636363632</v>
      </c>
      <c r="F394" s="6">
        <f t="shared" si="14"/>
        <v>35.300000000000004</v>
      </c>
      <c r="G394" s="6">
        <f t="shared" si="14"/>
        <v>58.75454545454545</v>
      </c>
      <c r="H394" s="6">
        <f t="shared" si="14"/>
        <v>26.054545454545451</v>
      </c>
    </row>
    <row r="395" spans="1:8" x14ac:dyDescent="0.25">
      <c r="A395" s="11">
        <v>43587</v>
      </c>
      <c r="B395" s="6">
        <f t="shared" si="14"/>
        <v>21.981818181818177</v>
      </c>
      <c r="C395" s="6">
        <f t="shared" si="14"/>
        <v>13.090909090909088</v>
      </c>
      <c r="D395" s="6">
        <f t="shared" si="14"/>
        <v>17.645454545454541</v>
      </c>
      <c r="E395" s="6">
        <f t="shared" si="14"/>
        <v>84.963636363636354</v>
      </c>
      <c r="F395" s="6">
        <f t="shared" si="14"/>
        <v>42.300000000000004</v>
      </c>
      <c r="G395" s="6">
        <f t="shared" si="14"/>
        <v>65.936363636363637</v>
      </c>
      <c r="H395" s="6">
        <f t="shared" si="14"/>
        <v>24.754545454545454</v>
      </c>
    </row>
    <row r="396" spans="1:8" x14ac:dyDescent="0.25">
      <c r="A396" s="11">
        <v>43586</v>
      </c>
      <c r="B396" s="6">
        <f t="shared" ref="B396:H396" si="15">AVERAGE(B31,B65,B97,B130,B163,B196,B229,B262,B295,B328,B361)</f>
        <v>22.34075235109718</v>
      </c>
      <c r="C396" s="6">
        <f t="shared" si="15"/>
        <v>12.919749216300941</v>
      </c>
      <c r="D396" s="6">
        <f t="shared" si="15"/>
        <v>17.518181818181816</v>
      </c>
      <c r="E396" s="6">
        <f t="shared" si="15"/>
        <v>89.598432601880873</v>
      </c>
      <c r="F396" s="6">
        <f t="shared" si="15"/>
        <v>47.142946708463953</v>
      </c>
      <c r="G396" s="6">
        <f t="shared" si="15"/>
        <v>69.84012539184954</v>
      </c>
      <c r="H396" s="6">
        <f t="shared" si="15"/>
        <v>24.240125391849528</v>
      </c>
    </row>
    <row r="397" spans="1:8" x14ac:dyDescent="0.25">
      <c r="A397" s="12" t="s">
        <v>34</v>
      </c>
      <c r="B397" s="7">
        <f>AVERAGE(B367:B396)</f>
        <v>24.421358411703242</v>
      </c>
      <c r="C397" s="7">
        <f t="shared" ref="C397:H397" si="16">AVERAGE(C367:C396)</f>
        <v>15.266718913270635</v>
      </c>
      <c r="D397" s="7">
        <f t="shared" si="16"/>
        <v>19.836363636363636</v>
      </c>
      <c r="E397" s="7">
        <f t="shared" si="16"/>
        <v>84.498735632183923</v>
      </c>
      <c r="F397" s="7">
        <f t="shared" si="16"/>
        <v>41.663552769070016</v>
      </c>
      <c r="G397" s="7">
        <f t="shared" si="16"/>
        <v>64.135579937304101</v>
      </c>
      <c r="H397" s="7">
        <f t="shared" si="16"/>
        <v>25.685276907001047</v>
      </c>
    </row>
    <row r="398" spans="1:8" x14ac:dyDescent="0.25">
      <c r="A398" s="12" t="s">
        <v>35</v>
      </c>
      <c r="B398" s="7">
        <f>MAX(B367:B396)</f>
        <v>26.227272727272727</v>
      </c>
      <c r="C398" s="7">
        <f t="shared" ref="C398:H398" si="17">MAX(C367:C396)</f>
        <v>16.81818181818182</v>
      </c>
      <c r="D398" s="7">
        <f t="shared" si="17"/>
        <v>21.263636363636362</v>
      </c>
      <c r="E398" s="7">
        <f t="shared" si="17"/>
        <v>90.127272727272739</v>
      </c>
      <c r="F398" s="7">
        <f t="shared" si="17"/>
        <v>48.072727272727271</v>
      </c>
      <c r="G398" s="7">
        <f t="shared" si="17"/>
        <v>72</v>
      </c>
      <c r="H398" s="7">
        <f t="shared" si="17"/>
        <v>27.890909090909098</v>
      </c>
    </row>
    <row r="399" spans="1:8" x14ac:dyDescent="0.25">
      <c r="A399" s="12" t="s">
        <v>36</v>
      </c>
      <c r="B399" s="7">
        <f>MIN(B367:B396)</f>
        <v>21.981818181818177</v>
      </c>
      <c r="C399" s="7">
        <f t="shared" ref="C399:H399" si="18">MIN(C367:C396)</f>
        <v>12.919749216300941</v>
      </c>
      <c r="D399" s="7">
        <f t="shared" si="18"/>
        <v>17.518181818181816</v>
      </c>
      <c r="E399" s="7">
        <f t="shared" si="18"/>
        <v>76.818181818181827</v>
      </c>
      <c r="F399" s="7">
        <f t="shared" si="18"/>
        <v>35.127272727272718</v>
      </c>
      <c r="G399" s="7">
        <f t="shared" si="18"/>
        <v>55.336363636363629</v>
      </c>
      <c r="H399" s="7">
        <f t="shared" si="18"/>
        <v>22.799999999999997</v>
      </c>
    </row>
    <row r="400" spans="1:8" x14ac:dyDescent="0.25">
      <c r="A400" s="12" t="s">
        <v>37</v>
      </c>
      <c r="B400" s="7">
        <f>STDEV(B367:B396)</f>
        <v>0.98478806984535416</v>
      </c>
      <c r="C400" s="7">
        <f t="shared" ref="C400:H400" si="19">STDEV(C367:C396)</f>
        <v>1.0223571116161263</v>
      </c>
      <c r="D400" s="7">
        <f t="shared" si="19"/>
        <v>0.90804956031581308</v>
      </c>
      <c r="E400" s="7">
        <f t="shared" si="19"/>
        <v>3.891195460541474</v>
      </c>
      <c r="F400" s="7">
        <f t="shared" si="19"/>
        <v>4.234091101388036</v>
      </c>
      <c r="G400" s="7">
        <f t="shared" si="19"/>
        <v>4.6660491185610269</v>
      </c>
      <c r="H400" s="7">
        <f t="shared" si="19"/>
        <v>1.2299567104694265</v>
      </c>
    </row>
    <row r="401" spans="1:17" x14ac:dyDescent="0.25">
      <c r="A401" s="5" t="s">
        <v>16</v>
      </c>
      <c r="B401" s="7">
        <f>B400/SQRT(30)</f>
        <v>0.17979688007209119</v>
      </c>
      <c r="C401" s="7">
        <f t="shared" ref="C401:H401" si="20">C400/SQRT(30)</f>
        <v>0.1866560172859931</v>
      </c>
      <c r="D401" s="7">
        <f t="shared" si="20"/>
        <v>0.16578640917253959</v>
      </c>
      <c r="E401" s="7">
        <f t="shared" si="20"/>
        <v>0.71043184313342289</v>
      </c>
      <c r="F401" s="7">
        <f t="shared" si="20"/>
        <v>0.7730357355873736</v>
      </c>
      <c r="G401" s="7">
        <f t="shared" si="20"/>
        <v>0.85190011888765726</v>
      </c>
      <c r="H401" s="7">
        <f t="shared" si="20"/>
        <v>0.22455834502631847</v>
      </c>
    </row>
    <row r="402" spans="1:17" x14ac:dyDescent="0.25">
      <c r="A402" s="5"/>
      <c r="B402" s="7"/>
      <c r="C402" s="7"/>
      <c r="D402" s="7"/>
      <c r="E402" s="7"/>
      <c r="F402" s="7"/>
      <c r="G402" s="7"/>
      <c r="H402" s="7"/>
    </row>
    <row r="403" spans="1:17" x14ac:dyDescent="0.25">
      <c r="A403" s="12" t="s">
        <v>39</v>
      </c>
    </row>
    <row r="404" spans="1:17" x14ac:dyDescent="0.25">
      <c r="A404" s="10" t="s">
        <v>40</v>
      </c>
      <c r="B404" s="10">
        <v>2008</v>
      </c>
      <c r="C404" s="10">
        <v>2009</v>
      </c>
      <c r="D404" s="10">
        <v>2010</v>
      </c>
      <c r="E404" s="10">
        <v>2011</v>
      </c>
      <c r="F404" s="10">
        <v>2012</v>
      </c>
      <c r="G404" s="10">
        <v>2013</v>
      </c>
      <c r="H404" s="10">
        <v>2014</v>
      </c>
      <c r="I404" s="10">
        <v>2015</v>
      </c>
      <c r="J404" s="10">
        <v>2016</v>
      </c>
      <c r="K404" s="10">
        <v>2017</v>
      </c>
      <c r="L404" s="10">
        <v>2018</v>
      </c>
      <c r="M404" s="12" t="s">
        <v>34</v>
      </c>
      <c r="N404" s="12" t="s">
        <v>35</v>
      </c>
      <c r="O404" s="12" t="s">
        <v>36</v>
      </c>
      <c r="P404" s="12" t="s">
        <v>37</v>
      </c>
      <c r="Q404" s="5" t="s">
        <v>16</v>
      </c>
    </row>
    <row r="405" spans="1:17" x14ac:dyDescent="0.25">
      <c r="A405" s="10" t="s">
        <v>27</v>
      </c>
      <c r="B405" s="6">
        <f>B32</f>
        <v>23.466666666666661</v>
      </c>
      <c r="C405" s="6">
        <f>B65</f>
        <v>25.248275862068969</v>
      </c>
      <c r="D405" s="6">
        <f>B98</f>
        <v>23.886666666666667</v>
      </c>
      <c r="E405" s="6">
        <f>B131</f>
        <v>25.476666666666667</v>
      </c>
      <c r="F405" s="6">
        <f>B164</f>
        <v>25.173333333333328</v>
      </c>
      <c r="G405" s="6">
        <f>B197</f>
        <v>21.706666666666674</v>
      </c>
      <c r="H405" s="6">
        <f>B230</f>
        <v>23.876666666666665</v>
      </c>
      <c r="I405" s="6">
        <f>B263</f>
        <v>25.926666666666669</v>
      </c>
      <c r="J405" s="6">
        <f>B296</f>
        <v>24.310000000000002</v>
      </c>
      <c r="K405" s="6">
        <f>B329</f>
        <v>25.923333333333336</v>
      </c>
      <c r="L405" s="6">
        <f>B362</f>
        <v>23.64</v>
      </c>
      <c r="M405" s="6">
        <f>AVERAGE(B405:L405)</f>
        <v>24.421358411703242</v>
      </c>
      <c r="N405" s="6">
        <f>MAX(B405:L405)</f>
        <v>25.926666666666669</v>
      </c>
      <c r="O405" s="6">
        <f>MIN(B405:L405)</f>
        <v>21.706666666666674</v>
      </c>
      <c r="P405" s="6">
        <f>STDEV(B405:L405)</f>
        <v>1.2795041810978598</v>
      </c>
      <c r="Q405" s="6">
        <f>P405/SQRT(11)</f>
        <v>0.3857850260356861</v>
      </c>
    </row>
    <row r="406" spans="1:17" x14ac:dyDescent="0.25">
      <c r="A406" s="10" t="s">
        <v>28</v>
      </c>
      <c r="B406" s="6">
        <f>C32</f>
        <v>15.076666666666666</v>
      </c>
      <c r="C406" s="6">
        <f>C65</f>
        <v>16.417241379310344</v>
      </c>
      <c r="D406" s="6">
        <f>C98</f>
        <v>14.979999999999997</v>
      </c>
      <c r="E406" s="6">
        <f>C131</f>
        <v>17.233333333333331</v>
      </c>
      <c r="F406" s="6">
        <f>C164</f>
        <v>14.85333333333333</v>
      </c>
      <c r="G406" s="6">
        <f>C197</f>
        <v>13.843333333333335</v>
      </c>
      <c r="H406" s="6">
        <f>C230</f>
        <v>14.853333333333332</v>
      </c>
      <c r="I406" s="6">
        <f>C263</f>
        <v>16.233333333333331</v>
      </c>
      <c r="J406" s="6">
        <f>C296</f>
        <v>14.98</v>
      </c>
      <c r="K406" s="6">
        <f>C329</f>
        <v>15.37333333333333</v>
      </c>
      <c r="L406" s="6">
        <f>C362</f>
        <v>14.09</v>
      </c>
      <c r="M406" s="6">
        <f t="shared" ref="M406:M414" si="21">AVERAGE(B406:L406)</f>
        <v>15.266718913270637</v>
      </c>
      <c r="N406" s="6">
        <f t="shared" ref="N406:N414" si="22">MAX(B406:L406)</f>
        <v>17.233333333333331</v>
      </c>
      <c r="O406" s="6">
        <f t="shared" ref="O406:O414" si="23">MIN(B406:L406)</f>
        <v>13.843333333333335</v>
      </c>
      <c r="P406" s="6">
        <f t="shared" ref="P406:P414" si="24">STDEV(B406:L406)</f>
        <v>1.0044893631101799</v>
      </c>
      <c r="Q406" s="6">
        <f t="shared" ref="Q406:Q414" si="25">P406/SQRT(11)</f>
        <v>0.30286493848541179</v>
      </c>
    </row>
    <row r="407" spans="1:17" x14ac:dyDescent="0.25">
      <c r="A407" s="10" t="s">
        <v>29</v>
      </c>
      <c r="B407" s="6">
        <f>D32</f>
        <v>18.986666666666665</v>
      </c>
      <c r="C407" s="6">
        <f>D65</f>
        <v>20.900000000000002</v>
      </c>
      <c r="D407" s="6">
        <f>D98</f>
        <v>19.639999999999997</v>
      </c>
      <c r="E407" s="6">
        <f>D131</f>
        <v>21.283333333333328</v>
      </c>
      <c r="F407" s="6">
        <f>D164</f>
        <v>19.953333333333337</v>
      </c>
      <c r="G407" s="6">
        <f>D164</f>
        <v>19.953333333333337</v>
      </c>
      <c r="H407" s="6">
        <f>D230</f>
        <v>19.423333333333336</v>
      </c>
      <c r="I407" s="6">
        <f>D263</f>
        <v>20.963333333333331</v>
      </c>
      <c r="J407" s="6">
        <f>D296</f>
        <v>19.703333333333337</v>
      </c>
      <c r="K407" s="6">
        <f>D329</f>
        <v>20.706666666666663</v>
      </c>
      <c r="L407" s="6">
        <f>D362</f>
        <v>18.88</v>
      </c>
      <c r="M407" s="6">
        <f t="shared" si="21"/>
        <v>20.035757575757579</v>
      </c>
      <c r="N407" s="6">
        <f t="shared" si="22"/>
        <v>21.283333333333328</v>
      </c>
      <c r="O407" s="6">
        <f t="shared" si="23"/>
        <v>18.88</v>
      </c>
      <c r="P407" s="6">
        <f t="shared" si="24"/>
        <v>0.81890318368072224</v>
      </c>
      <c r="Q407" s="6">
        <f t="shared" si="25"/>
        <v>0.2469085999905859</v>
      </c>
    </row>
    <row r="408" spans="1:17" x14ac:dyDescent="0.25">
      <c r="A408" s="10" t="s">
        <v>30</v>
      </c>
      <c r="B408" s="6">
        <f>E32</f>
        <v>83.01</v>
      </c>
      <c r="C408" s="6">
        <f>E65</f>
        <v>78.782758620689663</v>
      </c>
      <c r="D408" s="6">
        <f>E98</f>
        <v>75.226666666666674</v>
      </c>
      <c r="E408" s="6">
        <f>E131</f>
        <v>86.776666666666671</v>
      </c>
      <c r="F408" s="6">
        <f>E164</f>
        <v>87.196666666666658</v>
      </c>
      <c r="G408" s="6">
        <f>E164</f>
        <v>87.196666666666658</v>
      </c>
      <c r="H408" s="6">
        <f>E230</f>
        <v>82.40666666666668</v>
      </c>
      <c r="I408" s="6">
        <f>E263</f>
        <v>84.043333333333337</v>
      </c>
      <c r="J408" s="6">
        <f>E296</f>
        <v>86.450000000000031</v>
      </c>
      <c r="K408" s="6">
        <f>E329</f>
        <v>84.3</v>
      </c>
      <c r="L408" s="6">
        <f>E362</f>
        <v>92.226666666666674</v>
      </c>
      <c r="M408" s="6">
        <f t="shared" si="21"/>
        <v>84.328735632183907</v>
      </c>
      <c r="N408" s="6">
        <f t="shared" si="22"/>
        <v>92.226666666666674</v>
      </c>
      <c r="O408" s="6">
        <f t="shared" si="23"/>
        <v>75.226666666666674</v>
      </c>
      <c r="P408" s="6">
        <f t="shared" si="24"/>
        <v>4.56553078819858</v>
      </c>
      <c r="Q408" s="6">
        <f t="shared" si="25"/>
        <v>1.3765593266609308</v>
      </c>
    </row>
    <row r="409" spans="1:17" x14ac:dyDescent="0.25">
      <c r="A409" s="10" t="s">
        <v>31</v>
      </c>
      <c r="B409" s="6">
        <f>F32</f>
        <v>45.28</v>
      </c>
      <c r="C409" s="6">
        <f>F65</f>
        <v>37.472413793103442</v>
      </c>
      <c r="D409" s="6">
        <f>F98</f>
        <v>36.556666666666665</v>
      </c>
      <c r="E409" s="6">
        <f>F131</f>
        <v>43.439999999999991</v>
      </c>
      <c r="F409" s="6">
        <f>F164</f>
        <v>38.333333333333336</v>
      </c>
      <c r="G409" s="6">
        <f>F164</f>
        <v>38.333333333333336</v>
      </c>
      <c r="H409" s="6">
        <f>F230</f>
        <v>42.516666666666673</v>
      </c>
      <c r="I409" s="6">
        <f>F263</f>
        <v>40.18666666666666</v>
      </c>
      <c r="J409" s="6">
        <f>F296</f>
        <v>43.143333333333324</v>
      </c>
      <c r="K409" s="6">
        <f>F329</f>
        <v>33.413333333333334</v>
      </c>
      <c r="L409" s="6">
        <f>F362</f>
        <v>47.453333333333333</v>
      </c>
      <c r="M409" s="6">
        <f t="shared" si="21"/>
        <v>40.557189132706377</v>
      </c>
      <c r="N409" s="6">
        <f t="shared" si="22"/>
        <v>47.453333333333333</v>
      </c>
      <c r="O409" s="6">
        <f t="shared" si="23"/>
        <v>33.413333333333334</v>
      </c>
      <c r="P409" s="6">
        <f t="shared" si="24"/>
        <v>4.1866823448069512</v>
      </c>
      <c r="Q409" s="6">
        <f t="shared" si="25"/>
        <v>1.2623322231027281</v>
      </c>
    </row>
    <row r="410" spans="1:17" x14ac:dyDescent="0.25">
      <c r="A410" s="10" t="s">
        <v>32</v>
      </c>
      <c r="B410" s="6">
        <f>G32</f>
        <v>66.923333333333332</v>
      </c>
      <c r="C410" s="6">
        <f>G65</f>
        <v>58.841379310344834</v>
      </c>
      <c r="D410" s="6">
        <f>G98</f>
        <v>57.180000000000014</v>
      </c>
      <c r="E410" s="6">
        <f>G131</f>
        <v>63.879999999999988</v>
      </c>
      <c r="F410" s="6">
        <f>G164</f>
        <v>64.686666666666667</v>
      </c>
      <c r="G410" s="6">
        <f>G164</f>
        <v>64.686666666666667</v>
      </c>
      <c r="H410" s="6">
        <f>G230</f>
        <v>65.476666666666659</v>
      </c>
      <c r="I410" s="6">
        <f>G263</f>
        <v>63.926666666666655</v>
      </c>
      <c r="J410" s="6">
        <f>G296</f>
        <v>64.706666666666663</v>
      </c>
      <c r="K410" s="6">
        <f>G329</f>
        <v>58.003333333333337</v>
      </c>
      <c r="L410" s="6">
        <f>G362</f>
        <v>69.759999999999991</v>
      </c>
      <c r="M410" s="6">
        <f t="shared" si="21"/>
        <v>63.46103448275862</v>
      </c>
      <c r="N410" s="6">
        <f t="shared" si="22"/>
        <v>69.759999999999991</v>
      </c>
      <c r="O410" s="6">
        <f t="shared" si="23"/>
        <v>57.180000000000014</v>
      </c>
      <c r="P410" s="6">
        <f t="shared" si="24"/>
        <v>3.889147161195126</v>
      </c>
      <c r="Q410" s="6">
        <f t="shared" si="25"/>
        <v>1.1726219898327348</v>
      </c>
    </row>
    <row r="411" spans="1:17" x14ac:dyDescent="0.25">
      <c r="A411" s="10" t="s">
        <v>33</v>
      </c>
      <c r="B411" s="6">
        <f>H32</f>
        <v>25.659999999999993</v>
      </c>
      <c r="C411" s="6">
        <f>H65</f>
        <v>25.841379310344827</v>
      </c>
      <c r="D411" s="6">
        <f>H98</f>
        <v>27.52</v>
      </c>
      <c r="E411" s="6">
        <f>H131</f>
        <v>22.139999999999997</v>
      </c>
      <c r="F411" s="6">
        <f>H164</f>
        <v>26.92</v>
      </c>
      <c r="G411" s="6">
        <f>H164</f>
        <v>26.92</v>
      </c>
      <c r="H411" s="6">
        <f>H230</f>
        <v>27.266666666666669</v>
      </c>
      <c r="I411" s="6">
        <f>H263</f>
        <v>24.163333333333338</v>
      </c>
      <c r="J411" s="6">
        <f>H296</f>
        <v>25.209999999999997</v>
      </c>
      <c r="K411" s="6">
        <f>H329</f>
        <v>26.286666666666672</v>
      </c>
      <c r="L411" s="6">
        <f>H362</f>
        <v>26.143333333333342</v>
      </c>
      <c r="M411" s="6">
        <f t="shared" si="21"/>
        <v>25.824670846394984</v>
      </c>
      <c r="N411" s="6">
        <f t="shared" si="22"/>
        <v>27.52</v>
      </c>
      <c r="O411" s="6">
        <f t="shared" si="23"/>
        <v>22.139999999999997</v>
      </c>
      <c r="P411" s="6">
        <f t="shared" si="24"/>
        <v>1.5623708971033563</v>
      </c>
      <c r="Q411" s="6">
        <f t="shared" si="25"/>
        <v>0.47107254991479974</v>
      </c>
    </row>
    <row r="412" spans="1:17" x14ac:dyDescent="0.25">
      <c r="A412" s="10" t="s">
        <v>50</v>
      </c>
      <c r="B412" s="14">
        <f>B405*ATAN(0.151977*(B409+8.313659)^(1/2))+ATAN(B405+B409)-ATAN(B409-1.676331)+0.00391838*B409^(3/2)*ATAN(0.023101*B409)-4.686035</f>
        <v>15.967007856395703</v>
      </c>
      <c r="C412" s="14">
        <f t="shared" ref="C412:L412" si="26">C405*ATAN(0.151977*(C409+8.313659)^(1/2))+ATAN(C405+C409)-ATAN(C409-1.676331)+0.00391838*C409^(3/2)*ATAN(0.023101*C409)-4.686035</f>
        <v>16.150193917101586</v>
      </c>
      <c r="D412" s="14">
        <f t="shared" si="26"/>
        <v>14.907322151041452</v>
      </c>
      <c r="E412" s="14">
        <f t="shared" si="26"/>
        <v>17.350826792838824</v>
      </c>
      <c r="F412" s="14">
        <f t="shared" si="26"/>
        <v>16.239697667798044</v>
      </c>
      <c r="G412" s="14">
        <f t="shared" si="26"/>
        <v>13.451474605166048</v>
      </c>
      <c r="H412" s="14">
        <f t="shared" si="26"/>
        <v>15.876150971723419</v>
      </c>
      <c r="I412" s="14">
        <f t="shared" si="26"/>
        <v>17.169885526419353</v>
      </c>
      <c r="J412" s="14">
        <f t="shared" si="26"/>
        <v>16.334769070705729</v>
      </c>
      <c r="K412" s="14">
        <f t="shared" si="26"/>
        <v>15.947090735700073</v>
      </c>
      <c r="L412" s="14">
        <f t="shared" si="26"/>
        <v>16.44532355524154</v>
      </c>
      <c r="M412" s="6">
        <f t="shared" si="21"/>
        <v>15.985431168193797</v>
      </c>
      <c r="N412" s="6">
        <f t="shared" si="22"/>
        <v>17.350826792838824</v>
      </c>
      <c r="O412" s="6">
        <f t="shared" si="23"/>
        <v>13.451474605166048</v>
      </c>
      <c r="P412" s="6">
        <f t="shared" si="24"/>
        <v>1.062524353474426</v>
      </c>
      <c r="Q412" s="6">
        <f t="shared" si="25"/>
        <v>0.32036314646269315</v>
      </c>
    </row>
    <row r="413" spans="1:17" x14ac:dyDescent="0.25">
      <c r="A413" s="17" t="s">
        <v>51</v>
      </c>
      <c r="B413" s="18">
        <f t="shared" ref="B413:L413" si="27">(B405-B412)*0.6771</f>
        <v>5.0780189804344662</v>
      </c>
      <c r="C413" s="18">
        <f t="shared" si="27"/>
        <v>6.1603112849374151</v>
      </c>
      <c r="D413" s="18">
        <f t="shared" si="27"/>
        <v>6.0799141715298335</v>
      </c>
      <c r="E413" s="18">
        <f t="shared" si="27"/>
        <v>5.5020061785688332</v>
      </c>
      <c r="F413" s="18">
        <f t="shared" si="27"/>
        <v>6.0489647091339416</v>
      </c>
      <c r="G413" s="18">
        <f t="shared" si="27"/>
        <v>5.589590544842074</v>
      </c>
      <c r="H413" s="18">
        <f t="shared" si="27"/>
        <v>5.4171491770460722</v>
      </c>
      <c r="I413" s="18">
        <f t="shared" si="27"/>
        <v>5.9292165100614582</v>
      </c>
      <c r="J413" s="18">
        <f t="shared" si="27"/>
        <v>5.4000288622251524</v>
      </c>
      <c r="K413" s="18">
        <f t="shared" si="27"/>
        <v>6.7549138628574825</v>
      </c>
      <c r="L413" s="18">
        <f t="shared" si="27"/>
        <v>4.8715154207459541</v>
      </c>
      <c r="M413" s="18">
        <f t="shared" si="21"/>
        <v>5.711966336580244</v>
      </c>
      <c r="N413" s="18">
        <f t="shared" si="22"/>
        <v>6.7549138628574825</v>
      </c>
      <c r="O413" s="18">
        <f t="shared" si="23"/>
        <v>4.8715154207459541</v>
      </c>
      <c r="P413" s="18">
        <f t="shared" si="24"/>
        <v>0.54188856101787419</v>
      </c>
      <c r="Q413" s="18">
        <f t="shared" si="25"/>
        <v>0.16338554864380875</v>
      </c>
    </row>
    <row r="414" spans="1:17" x14ac:dyDescent="0.25">
      <c r="A414" s="15" t="s">
        <v>49</v>
      </c>
      <c r="B414" s="16">
        <f>B413*2.29</f>
        <v>11.628663465194927</v>
      </c>
      <c r="C414" s="16">
        <f t="shared" ref="C414:L414" si="28">C413*2.29</f>
        <v>14.10711284250668</v>
      </c>
      <c r="D414" s="16">
        <f t="shared" si="28"/>
        <v>13.92300345280332</v>
      </c>
      <c r="E414" s="16">
        <f t="shared" si="28"/>
        <v>12.599594148922629</v>
      </c>
      <c r="F414" s="16">
        <f t="shared" si="28"/>
        <v>13.852129183916727</v>
      </c>
      <c r="G414" s="16">
        <f t="shared" si="28"/>
        <v>12.800162347688349</v>
      </c>
      <c r="H414" s="16">
        <f t="shared" si="28"/>
        <v>12.405271615435506</v>
      </c>
      <c r="I414" s="16">
        <f t="shared" si="28"/>
        <v>13.57790580804074</v>
      </c>
      <c r="J414" s="16">
        <f t="shared" si="28"/>
        <v>12.366066094495599</v>
      </c>
      <c r="K414" s="16">
        <f t="shared" si="28"/>
        <v>15.468752745943636</v>
      </c>
      <c r="L414" s="16">
        <f t="shared" si="28"/>
        <v>11.155770313508235</v>
      </c>
      <c r="M414" s="16">
        <f t="shared" si="21"/>
        <v>13.080402910768759</v>
      </c>
      <c r="N414" s="16">
        <f t="shared" si="22"/>
        <v>15.468752745943636</v>
      </c>
      <c r="O414" s="16">
        <f t="shared" si="23"/>
        <v>11.155770313508235</v>
      </c>
      <c r="P414" s="16">
        <f t="shared" si="24"/>
        <v>1.2409248047309323</v>
      </c>
      <c r="Q414" s="16">
        <f t="shared" si="25"/>
        <v>0.37415290639432214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3"/>
  <sheetViews>
    <sheetView topLeftCell="A397" workbookViewId="0">
      <selection activeCell="B395" sqref="B366:H395"/>
    </sheetView>
  </sheetViews>
  <sheetFormatPr baseColWidth="10" defaultRowHeight="15" x14ac:dyDescent="0.25"/>
  <cols>
    <col min="1" max="1" width="29.5703125" bestFit="1" customWidth="1"/>
  </cols>
  <sheetData>
    <row r="1" spans="1:8" x14ac:dyDescent="0.25">
      <c r="A1" s="10" t="s">
        <v>0</v>
      </c>
      <c r="B1" s="10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 t="s">
        <v>33</v>
      </c>
    </row>
    <row r="2" spans="1:8" x14ac:dyDescent="0.25">
      <c r="A2" s="1">
        <v>39629</v>
      </c>
      <c r="B2">
        <v>32.6</v>
      </c>
      <c r="C2">
        <v>22.3</v>
      </c>
      <c r="D2">
        <v>26.3</v>
      </c>
      <c r="E2">
        <v>77.5</v>
      </c>
      <c r="F2">
        <v>22.8</v>
      </c>
      <c r="G2">
        <v>57.2</v>
      </c>
      <c r="H2">
        <v>29.6</v>
      </c>
    </row>
    <row r="3" spans="1:8" x14ac:dyDescent="0.25">
      <c r="A3" s="1">
        <v>39628</v>
      </c>
      <c r="B3">
        <v>30.5</v>
      </c>
      <c r="C3">
        <v>23.2</v>
      </c>
      <c r="D3">
        <v>27</v>
      </c>
      <c r="E3">
        <v>77.900000000000006</v>
      </c>
      <c r="F3">
        <v>34.299999999999997</v>
      </c>
      <c r="G3">
        <v>51.5</v>
      </c>
      <c r="H3">
        <v>31.1</v>
      </c>
    </row>
    <row r="4" spans="1:8" x14ac:dyDescent="0.25">
      <c r="A4" s="1">
        <v>39627</v>
      </c>
      <c r="B4">
        <v>34</v>
      </c>
      <c r="C4">
        <v>22.9</v>
      </c>
      <c r="D4">
        <v>28.1</v>
      </c>
      <c r="E4">
        <v>68.900000000000006</v>
      </c>
      <c r="F4">
        <v>29.7</v>
      </c>
      <c r="G4">
        <v>46.9</v>
      </c>
      <c r="H4">
        <v>31.1</v>
      </c>
    </row>
    <row r="5" spans="1:8" x14ac:dyDescent="0.25">
      <c r="A5" s="1">
        <v>39626</v>
      </c>
      <c r="B5">
        <v>30.1</v>
      </c>
      <c r="C5">
        <v>21.9</v>
      </c>
      <c r="D5">
        <v>26.7</v>
      </c>
      <c r="E5">
        <v>64</v>
      </c>
      <c r="F5">
        <v>40.5</v>
      </c>
      <c r="G5">
        <v>53.3</v>
      </c>
      <c r="H5">
        <v>30.9</v>
      </c>
    </row>
    <row r="6" spans="1:8" x14ac:dyDescent="0.25">
      <c r="A6" s="1">
        <v>39625</v>
      </c>
      <c r="B6">
        <v>34.700000000000003</v>
      </c>
      <c r="C6">
        <v>23.7</v>
      </c>
      <c r="D6">
        <v>29.1</v>
      </c>
      <c r="E6">
        <v>60.7</v>
      </c>
      <c r="F6">
        <v>29.6</v>
      </c>
      <c r="G6">
        <v>43.3</v>
      </c>
      <c r="H6">
        <v>31</v>
      </c>
    </row>
    <row r="7" spans="1:8" x14ac:dyDescent="0.25">
      <c r="A7" s="1">
        <v>39624</v>
      </c>
      <c r="B7">
        <v>32.700000000000003</v>
      </c>
      <c r="C7">
        <v>19.399999999999999</v>
      </c>
      <c r="D7">
        <v>26.6</v>
      </c>
      <c r="E7">
        <v>87.5</v>
      </c>
      <c r="F7">
        <v>26.7</v>
      </c>
      <c r="G7">
        <v>54.9</v>
      </c>
      <c r="H7">
        <v>31.5</v>
      </c>
    </row>
    <row r="8" spans="1:8" x14ac:dyDescent="0.25">
      <c r="A8" s="1">
        <v>39623</v>
      </c>
      <c r="B8">
        <v>27.8</v>
      </c>
      <c r="C8">
        <v>19.7</v>
      </c>
      <c r="D8">
        <v>23.6</v>
      </c>
      <c r="E8">
        <v>86.7</v>
      </c>
      <c r="F8">
        <v>51.5</v>
      </c>
      <c r="G8">
        <v>75.099999999999994</v>
      </c>
      <c r="H8">
        <v>30.9</v>
      </c>
    </row>
    <row r="9" spans="1:8" x14ac:dyDescent="0.25">
      <c r="A9" s="1">
        <v>39622</v>
      </c>
      <c r="B9">
        <v>29.2</v>
      </c>
      <c r="C9">
        <v>21.3</v>
      </c>
      <c r="D9">
        <v>24.9</v>
      </c>
      <c r="E9">
        <v>82.8</v>
      </c>
      <c r="F9">
        <v>28.3</v>
      </c>
      <c r="G9">
        <v>67.5</v>
      </c>
      <c r="H9">
        <v>29.5</v>
      </c>
    </row>
    <row r="10" spans="1:8" x14ac:dyDescent="0.25">
      <c r="A10" s="1">
        <v>39621</v>
      </c>
      <c r="B10">
        <v>36.6</v>
      </c>
      <c r="C10">
        <v>20.7</v>
      </c>
      <c r="D10">
        <v>29.2</v>
      </c>
      <c r="E10">
        <v>72.099999999999994</v>
      </c>
      <c r="F10">
        <v>12.4</v>
      </c>
      <c r="G10">
        <v>37.6</v>
      </c>
      <c r="H10">
        <v>31.3</v>
      </c>
    </row>
    <row r="11" spans="1:8" x14ac:dyDescent="0.25">
      <c r="A11" s="1">
        <v>39620</v>
      </c>
      <c r="B11">
        <v>29.8</v>
      </c>
      <c r="C11">
        <v>19.3</v>
      </c>
      <c r="D11">
        <v>25.9</v>
      </c>
      <c r="E11">
        <v>78.2</v>
      </c>
      <c r="F11">
        <v>27.1</v>
      </c>
      <c r="G11">
        <v>43.4</v>
      </c>
      <c r="H11">
        <v>32.799999999999997</v>
      </c>
    </row>
    <row r="12" spans="1:8" x14ac:dyDescent="0.25">
      <c r="A12" s="1">
        <v>39619</v>
      </c>
      <c r="B12">
        <v>27</v>
      </c>
      <c r="C12">
        <v>18.399999999999999</v>
      </c>
      <c r="D12">
        <v>23.5</v>
      </c>
      <c r="E12">
        <v>78.3</v>
      </c>
      <c r="F12">
        <v>32.799999999999997</v>
      </c>
      <c r="G12">
        <v>60.4</v>
      </c>
      <c r="H12">
        <v>32.299999999999997</v>
      </c>
    </row>
    <row r="13" spans="1:8" x14ac:dyDescent="0.25">
      <c r="A13" s="1">
        <v>39618</v>
      </c>
      <c r="B13">
        <v>26.6</v>
      </c>
      <c r="C13">
        <v>18.399999999999999</v>
      </c>
      <c r="D13">
        <v>23.2</v>
      </c>
      <c r="E13">
        <v>79.400000000000006</v>
      </c>
      <c r="F13">
        <v>46.8</v>
      </c>
      <c r="G13">
        <v>62.9</v>
      </c>
      <c r="H13">
        <v>32.1</v>
      </c>
    </row>
    <row r="14" spans="1:8" x14ac:dyDescent="0.25">
      <c r="A14" s="1">
        <v>39617</v>
      </c>
      <c r="B14">
        <v>29.7</v>
      </c>
      <c r="C14">
        <v>18.899999999999999</v>
      </c>
      <c r="D14">
        <v>24.8</v>
      </c>
      <c r="E14">
        <v>81.7</v>
      </c>
      <c r="F14">
        <v>32.700000000000003</v>
      </c>
      <c r="G14">
        <v>51.5</v>
      </c>
      <c r="H14">
        <v>32.6</v>
      </c>
    </row>
    <row r="15" spans="1:8" x14ac:dyDescent="0.25">
      <c r="A15" s="1">
        <v>39616</v>
      </c>
      <c r="B15">
        <v>25.8</v>
      </c>
      <c r="C15">
        <v>17.2</v>
      </c>
      <c r="D15">
        <v>21.7</v>
      </c>
      <c r="E15">
        <v>84.9</v>
      </c>
      <c r="F15">
        <v>56.7</v>
      </c>
      <c r="G15">
        <v>71.5</v>
      </c>
      <c r="H15">
        <v>32.6</v>
      </c>
    </row>
    <row r="16" spans="1:8" x14ac:dyDescent="0.25">
      <c r="A16" s="1">
        <v>39615</v>
      </c>
      <c r="B16">
        <v>27.1</v>
      </c>
      <c r="C16">
        <v>17.399999999999999</v>
      </c>
      <c r="D16">
        <v>22.9</v>
      </c>
      <c r="E16">
        <v>82.6</v>
      </c>
      <c r="F16">
        <v>48.8</v>
      </c>
      <c r="G16">
        <v>65.400000000000006</v>
      </c>
      <c r="H16">
        <v>32.4</v>
      </c>
    </row>
    <row r="17" spans="1:8" x14ac:dyDescent="0.25">
      <c r="A17" s="1">
        <v>39614</v>
      </c>
      <c r="B17">
        <v>26.6</v>
      </c>
      <c r="C17">
        <v>18.399999999999999</v>
      </c>
      <c r="D17">
        <v>23.4</v>
      </c>
      <c r="E17">
        <v>81.599999999999994</v>
      </c>
      <c r="F17">
        <v>45.4</v>
      </c>
      <c r="G17">
        <v>66.2</v>
      </c>
      <c r="H17">
        <v>31.3</v>
      </c>
    </row>
    <row r="18" spans="1:8" x14ac:dyDescent="0.25">
      <c r="A18" s="1">
        <v>39613</v>
      </c>
      <c r="B18">
        <v>28.6</v>
      </c>
      <c r="C18">
        <v>17.600000000000001</v>
      </c>
      <c r="D18">
        <v>23.6</v>
      </c>
      <c r="E18">
        <v>81.5</v>
      </c>
      <c r="F18">
        <v>42</v>
      </c>
      <c r="G18">
        <v>62</v>
      </c>
      <c r="H18">
        <v>31.9</v>
      </c>
    </row>
    <row r="19" spans="1:8" x14ac:dyDescent="0.25">
      <c r="A19" s="1">
        <v>39612</v>
      </c>
      <c r="B19">
        <v>26.3</v>
      </c>
      <c r="C19">
        <v>18.3</v>
      </c>
      <c r="D19">
        <v>22.7</v>
      </c>
      <c r="E19">
        <v>81.5</v>
      </c>
      <c r="F19">
        <v>48.6</v>
      </c>
      <c r="G19">
        <v>67.3</v>
      </c>
      <c r="H19">
        <v>31.5</v>
      </c>
    </row>
    <row r="20" spans="1:8" x14ac:dyDescent="0.25">
      <c r="A20" s="1">
        <v>39611</v>
      </c>
      <c r="B20">
        <v>25.1</v>
      </c>
      <c r="C20">
        <v>18.399999999999999</v>
      </c>
      <c r="D20">
        <v>22</v>
      </c>
      <c r="E20">
        <v>84.5</v>
      </c>
      <c r="F20">
        <v>50.1</v>
      </c>
      <c r="G20">
        <v>70</v>
      </c>
      <c r="H20">
        <v>31</v>
      </c>
    </row>
    <row r="21" spans="1:8" x14ac:dyDescent="0.25">
      <c r="A21" s="1">
        <v>39610</v>
      </c>
      <c r="B21">
        <v>24.9</v>
      </c>
      <c r="C21">
        <v>17.2</v>
      </c>
      <c r="D21">
        <v>21.2</v>
      </c>
      <c r="E21">
        <v>82.9</v>
      </c>
      <c r="F21">
        <v>56.2</v>
      </c>
      <c r="G21">
        <v>70.5</v>
      </c>
      <c r="H21">
        <v>30.6</v>
      </c>
    </row>
    <row r="22" spans="1:8" x14ac:dyDescent="0.25">
      <c r="A22" s="1">
        <v>39609</v>
      </c>
      <c r="B22">
        <v>26.8</v>
      </c>
      <c r="C22">
        <v>17.7</v>
      </c>
      <c r="D22">
        <v>21.6</v>
      </c>
      <c r="E22">
        <v>71.8</v>
      </c>
      <c r="F22">
        <v>40.299999999999997</v>
      </c>
      <c r="G22">
        <v>59.8</v>
      </c>
      <c r="H22">
        <v>27.8</v>
      </c>
    </row>
    <row r="23" spans="1:8" x14ac:dyDescent="0.25">
      <c r="A23" s="1">
        <v>39608</v>
      </c>
      <c r="B23">
        <v>27</v>
      </c>
      <c r="C23">
        <v>20.100000000000001</v>
      </c>
      <c r="D23">
        <v>23.2</v>
      </c>
      <c r="E23">
        <v>62.5</v>
      </c>
      <c r="F23">
        <v>36.6</v>
      </c>
      <c r="G23">
        <v>48.2</v>
      </c>
      <c r="H23">
        <v>29.2</v>
      </c>
    </row>
    <row r="24" spans="1:8" x14ac:dyDescent="0.25">
      <c r="A24" s="1">
        <v>39607</v>
      </c>
      <c r="B24">
        <v>28.1</v>
      </c>
      <c r="C24">
        <v>17.600000000000001</v>
      </c>
      <c r="D24">
        <v>23.1</v>
      </c>
      <c r="E24">
        <v>78.5</v>
      </c>
      <c r="F24">
        <v>31.6</v>
      </c>
      <c r="G24">
        <v>50.3</v>
      </c>
      <c r="H24">
        <v>31.9</v>
      </c>
    </row>
    <row r="25" spans="1:8" x14ac:dyDescent="0.25">
      <c r="A25" s="1">
        <v>39606</v>
      </c>
      <c r="B25">
        <v>24.5</v>
      </c>
      <c r="C25">
        <v>18.600000000000001</v>
      </c>
      <c r="D25">
        <v>21.1</v>
      </c>
      <c r="E25">
        <v>80.099999999999994</v>
      </c>
      <c r="F25">
        <v>45.6</v>
      </c>
      <c r="G25">
        <v>65.099999999999994</v>
      </c>
      <c r="H25">
        <v>31.6</v>
      </c>
    </row>
    <row r="26" spans="1:8" x14ac:dyDescent="0.25">
      <c r="A26" s="1">
        <v>39605</v>
      </c>
      <c r="B26">
        <v>26</v>
      </c>
      <c r="C26">
        <v>17.899999999999999</v>
      </c>
      <c r="D26">
        <v>21.9</v>
      </c>
      <c r="E26">
        <v>85.3</v>
      </c>
      <c r="F26">
        <v>51.4</v>
      </c>
      <c r="G26">
        <v>65.900000000000006</v>
      </c>
      <c r="H26">
        <v>30.7</v>
      </c>
    </row>
    <row r="27" spans="1:8" x14ac:dyDescent="0.25">
      <c r="A27" s="1">
        <v>39604</v>
      </c>
      <c r="B27">
        <v>22.7</v>
      </c>
      <c r="C27">
        <v>16.399999999999999</v>
      </c>
      <c r="D27">
        <v>19.7</v>
      </c>
      <c r="E27">
        <v>87.5</v>
      </c>
      <c r="F27">
        <v>68.7</v>
      </c>
      <c r="G27">
        <v>78.900000000000006</v>
      </c>
      <c r="H27">
        <v>29.8</v>
      </c>
    </row>
    <row r="28" spans="1:8" x14ac:dyDescent="0.25">
      <c r="A28" s="1">
        <v>39603</v>
      </c>
      <c r="B28">
        <v>23.3</v>
      </c>
      <c r="C28">
        <v>16.8</v>
      </c>
      <c r="D28">
        <v>20.2</v>
      </c>
      <c r="E28">
        <v>86.5</v>
      </c>
      <c r="F28">
        <v>50.5</v>
      </c>
      <c r="G28">
        <v>71.3</v>
      </c>
      <c r="H28">
        <v>27.8</v>
      </c>
    </row>
    <row r="29" spans="1:8" x14ac:dyDescent="0.25">
      <c r="A29" s="1">
        <v>39602</v>
      </c>
      <c r="B29">
        <v>24.2</v>
      </c>
      <c r="C29">
        <v>15.2</v>
      </c>
      <c r="D29">
        <v>20.3</v>
      </c>
      <c r="E29">
        <v>82.6</v>
      </c>
      <c r="F29">
        <v>46.2</v>
      </c>
      <c r="G29">
        <v>66.2</v>
      </c>
      <c r="H29">
        <v>27.8</v>
      </c>
    </row>
    <row r="30" spans="1:8" x14ac:dyDescent="0.25">
      <c r="A30" s="1">
        <v>39601</v>
      </c>
      <c r="B30">
        <v>22.6</v>
      </c>
      <c r="C30">
        <v>14.9</v>
      </c>
      <c r="D30">
        <v>19.100000000000001</v>
      </c>
      <c r="E30">
        <v>83.2</v>
      </c>
      <c r="F30">
        <v>58.9</v>
      </c>
      <c r="G30">
        <v>71.599999999999994</v>
      </c>
      <c r="H30">
        <v>31.4</v>
      </c>
    </row>
    <row r="31" spans="1:8" x14ac:dyDescent="0.25">
      <c r="A31" s="1">
        <v>39600</v>
      </c>
      <c r="B31">
        <v>23</v>
      </c>
      <c r="C31">
        <v>16.600000000000001</v>
      </c>
      <c r="D31">
        <v>19.600000000000001</v>
      </c>
      <c r="E31">
        <v>83</v>
      </c>
      <c r="F31">
        <v>54.3</v>
      </c>
      <c r="G31">
        <v>67.2</v>
      </c>
      <c r="H31">
        <v>29.9</v>
      </c>
    </row>
    <row r="32" spans="1:8" x14ac:dyDescent="0.25">
      <c r="A32" s="12">
        <v>2008</v>
      </c>
      <c r="B32" s="13">
        <f>AVERAGE(B2:B31)</f>
        <v>27.79666666666667</v>
      </c>
      <c r="C32" s="13">
        <f t="shared" ref="C32:H32" si="0">AVERAGE(C2:C31)</f>
        <v>18.88</v>
      </c>
      <c r="D32" s="13">
        <f t="shared" si="0"/>
        <v>23.540000000000003</v>
      </c>
      <c r="E32" s="13">
        <f t="shared" si="0"/>
        <v>79.206666666666649</v>
      </c>
      <c r="F32" s="13">
        <f t="shared" si="0"/>
        <v>41.570000000000007</v>
      </c>
      <c r="G32" s="13">
        <f t="shared" si="0"/>
        <v>60.763333333333328</v>
      </c>
      <c r="H32" s="13">
        <f t="shared" si="0"/>
        <v>30.863333333333333</v>
      </c>
    </row>
    <row r="33" spans="1:8" x14ac:dyDescent="0.25">
      <c r="A33" s="12"/>
      <c r="B33" s="13"/>
      <c r="C33" s="13"/>
      <c r="D33" s="13"/>
      <c r="E33" s="13"/>
      <c r="F33" s="13"/>
      <c r="G33" s="13"/>
      <c r="H33" s="13"/>
    </row>
    <row r="34" spans="1:8" x14ac:dyDescent="0.25">
      <c r="A34" s="10" t="s">
        <v>0</v>
      </c>
      <c r="B34" s="10" t="s">
        <v>27</v>
      </c>
      <c r="C34" s="10" t="s">
        <v>28</v>
      </c>
      <c r="D34" s="10" t="s">
        <v>29</v>
      </c>
      <c r="E34" s="10" t="s">
        <v>30</v>
      </c>
      <c r="F34" s="10" t="s">
        <v>31</v>
      </c>
      <c r="G34" s="10" t="s">
        <v>32</v>
      </c>
      <c r="H34" s="10" t="s">
        <v>33</v>
      </c>
    </row>
    <row r="35" spans="1:8" x14ac:dyDescent="0.25">
      <c r="A35" s="1">
        <v>39994</v>
      </c>
      <c r="B35">
        <v>26.6</v>
      </c>
      <c r="C35">
        <v>18.7</v>
      </c>
      <c r="D35">
        <v>23.1</v>
      </c>
      <c r="E35">
        <v>85</v>
      </c>
      <c r="F35">
        <v>62.1</v>
      </c>
      <c r="G35">
        <v>75.7</v>
      </c>
      <c r="H35">
        <v>29.2</v>
      </c>
    </row>
    <row r="36" spans="1:8" x14ac:dyDescent="0.25">
      <c r="A36" s="1">
        <v>39993</v>
      </c>
      <c r="B36">
        <v>27.1</v>
      </c>
      <c r="C36">
        <v>19.399999999999999</v>
      </c>
      <c r="D36">
        <v>22.5</v>
      </c>
      <c r="E36">
        <v>85.1</v>
      </c>
      <c r="F36">
        <v>51.6</v>
      </c>
      <c r="G36">
        <v>74</v>
      </c>
      <c r="H36">
        <v>29.1</v>
      </c>
    </row>
    <row r="37" spans="1:8" x14ac:dyDescent="0.25">
      <c r="A37" s="1">
        <v>39992</v>
      </c>
      <c r="B37">
        <v>25.8</v>
      </c>
      <c r="C37">
        <v>16</v>
      </c>
      <c r="D37">
        <v>21.9</v>
      </c>
      <c r="E37">
        <v>81</v>
      </c>
      <c r="F37">
        <v>44.7</v>
      </c>
      <c r="G37">
        <v>67.900000000000006</v>
      </c>
      <c r="H37">
        <v>28.3</v>
      </c>
    </row>
    <row r="38" spans="1:8" x14ac:dyDescent="0.25">
      <c r="A38" s="1">
        <v>39991</v>
      </c>
      <c r="B38">
        <v>26.4</v>
      </c>
      <c r="C38">
        <v>18.399999999999999</v>
      </c>
      <c r="D38">
        <v>22.5</v>
      </c>
      <c r="E38">
        <v>80.599999999999994</v>
      </c>
      <c r="F38">
        <v>45</v>
      </c>
      <c r="G38">
        <v>68.3</v>
      </c>
      <c r="H38">
        <v>30.5</v>
      </c>
    </row>
    <row r="39" spans="1:8" x14ac:dyDescent="0.25">
      <c r="A39" s="1">
        <v>39990</v>
      </c>
      <c r="B39">
        <v>27</v>
      </c>
      <c r="C39">
        <v>18.399999999999999</v>
      </c>
      <c r="D39">
        <v>22.4</v>
      </c>
      <c r="E39">
        <v>82.6</v>
      </c>
      <c r="F39">
        <v>48.8</v>
      </c>
      <c r="G39">
        <v>69.8</v>
      </c>
      <c r="H39">
        <v>29.3</v>
      </c>
    </row>
    <row r="40" spans="1:8" x14ac:dyDescent="0.25">
      <c r="A40" s="1">
        <v>39989</v>
      </c>
      <c r="B40">
        <v>29.2</v>
      </c>
      <c r="C40">
        <v>21.1</v>
      </c>
      <c r="D40">
        <v>25.3</v>
      </c>
      <c r="E40">
        <v>77.599999999999994</v>
      </c>
      <c r="F40">
        <v>35.9</v>
      </c>
      <c r="G40">
        <v>56</v>
      </c>
      <c r="H40">
        <v>30.5</v>
      </c>
    </row>
    <row r="41" spans="1:8" x14ac:dyDescent="0.25">
      <c r="A41" s="1">
        <v>39988</v>
      </c>
      <c r="B41">
        <v>27.6</v>
      </c>
      <c r="C41">
        <v>22.6</v>
      </c>
      <c r="D41">
        <v>25.1</v>
      </c>
      <c r="E41">
        <v>81.8</v>
      </c>
      <c r="F41">
        <v>58.6</v>
      </c>
      <c r="G41">
        <v>70.2</v>
      </c>
      <c r="H41">
        <v>27.3</v>
      </c>
    </row>
    <row r="42" spans="1:8" x14ac:dyDescent="0.25">
      <c r="A42" s="1">
        <v>39987</v>
      </c>
      <c r="B42">
        <v>28.2</v>
      </c>
      <c r="C42">
        <v>21.5</v>
      </c>
      <c r="D42">
        <v>24.7</v>
      </c>
      <c r="E42">
        <v>85</v>
      </c>
      <c r="F42">
        <v>40.299999999999997</v>
      </c>
      <c r="G42">
        <v>71.900000000000006</v>
      </c>
      <c r="H42">
        <v>28.7</v>
      </c>
    </row>
    <row r="43" spans="1:8" x14ac:dyDescent="0.25">
      <c r="A43" s="1">
        <v>39986</v>
      </c>
      <c r="B43">
        <v>27.8</v>
      </c>
      <c r="C43">
        <v>22.5</v>
      </c>
      <c r="D43">
        <v>24.7</v>
      </c>
      <c r="E43">
        <v>79.8</v>
      </c>
      <c r="F43">
        <v>54.7</v>
      </c>
      <c r="G43">
        <v>67.8</v>
      </c>
      <c r="H43">
        <v>27.1</v>
      </c>
    </row>
    <row r="44" spans="1:8" x14ac:dyDescent="0.25">
      <c r="A44" s="1">
        <v>39985</v>
      </c>
      <c r="B44">
        <v>29.2</v>
      </c>
      <c r="C44">
        <v>23.6</v>
      </c>
      <c r="D44">
        <v>25.2</v>
      </c>
      <c r="E44">
        <v>80.099999999999994</v>
      </c>
      <c r="F44">
        <v>51.2</v>
      </c>
      <c r="G44">
        <v>70.599999999999994</v>
      </c>
      <c r="H44">
        <v>24.2</v>
      </c>
    </row>
    <row r="45" spans="1:8" x14ac:dyDescent="0.25">
      <c r="A45" s="1">
        <v>39984</v>
      </c>
      <c r="B45">
        <v>30.1</v>
      </c>
      <c r="C45">
        <v>21</v>
      </c>
      <c r="D45">
        <v>24.8</v>
      </c>
      <c r="E45">
        <v>83.6</v>
      </c>
      <c r="F45">
        <v>42.3</v>
      </c>
      <c r="G45">
        <v>71.5</v>
      </c>
      <c r="H45">
        <v>25.8</v>
      </c>
    </row>
    <row r="46" spans="1:8" x14ac:dyDescent="0.25">
      <c r="A46" s="1">
        <v>39983</v>
      </c>
      <c r="B46">
        <v>27.8</v>
      </c>
      <c r="C46">
        <v>21.1</v>
      </c>
      <c r="D46">
        <v>24.5</v>
      </c>
      <c r="E46">
        <v>80.5</v>
      </c>
      <c r="F46">
        <v>61.1</v>
      </c>
      <c r="G46">
        <v>70.400000000000006</v>
      </c>
      <c r="H46">
        <v>27.8</v>
      </c>
    </row>
    <row r="47" spans="1:8" x14ac:dyDescent="0.25">
      <c r="A47" s="1">
        <v>39982</v>
      </c>
      <c r="B47">
        <v>36.700000000000003</v>
      </c>
      <c r="C47">
        <v>22.8</v>
      </c>
      <c r="D47">
        <v>26.5</v>
      </c>
      <c r="E47">
        <v>81.8</v>
      </c>
      <c r="F47">
        <v>22.3</v>
      </c>
      <c r="G47">
        <v>60.7</v>
      </c>
      <c r="H47">
        <v>16.600000000000001</v>
      </c>
    </row>
    <row r="48" spans="1:8" x14ac:dyDescent="0.25">
      <c r="A48" s="1">
        <v>39981</v>
      </c>
      <c r="B48">
        <v>29.5</v>
      </c>
      <c r="C48">
        <v>22.3</v>
      </c>
      <c r="D48">
        <v>25.8</v>
      </c>
      <c r="E48">
        <v>80.7</v>
      </c>
      <c r="F48">
        <v>50.3</v>
      </c>
      <c r="G48">
        <v>65.400000000000006</v>
      </c>
      <c r="H48">
        <v>25.8</v>
      </c>
    </row>
    <row r="49" spans="1:8" x14ac:dyDescent="0.25">
      <c r="A49" s="1">
        <v>39980</v>
      </c>
      <c r="B49">
        <v>31.6</v>
      </c>
      <c r="C49">
        <v>22.9</v>
      </c>
      <c r="D49">
        <v>26.8</v>
      </c>
      <c r="E49">
        <v>78.599999999999994</v>
      </c>
      <c r="F49">
        <v>35.9</v>
      </c>
      <c r="G49">
        <v>59.8</v>
      </c>
      <c r="H49">
        <v>18</v>
      </c>
    </row>
    <row r="50" spans="1:8" x14ac:dyDescent="0.25">
      <c r="A50" s="1">
        <v>39979</v>
      </c>
      <c r="B50">
        <v>32.9</v>
      </c>
      <c r="C50">
        <v>21.6</v>
      </c>
      <c r="D50">
        <v>26</v>
      </c>
      <c r="E50">
        <v>82.1</v>
      </c>
      <c r="F50">
        <v>23.7</v>
      </c>
      <c r="G50">
        <v>61.4</v>
      </c>
      <c r="H50">
        <v>24.8</v>
      </c>
    </row>
    <row r="51" spans="1:8" x14ac:dyDescent="0.25">
      <c r="A51" s="1">
        <v>39978</v>
      </c>
      <c r="B51">
        <v>33.9</v>
      </c>
      <c r="C51">
        <v>21.2</v>
      </c>
      <c r="D51">
        <v>26.7</v>
      </c>
      <c r="E51">
        <v>81.599999999999994</v>
      </c>
      <c r="F51">
        <v>24.9</v>
      </c>
      <c r="G51">
        <v>56.6</v>
      </c>
      <c r="H51">
        <v>27.5</v>
      </c>
    </row>
    <row r="52" spans="1:8" x14ac:dyDescent="0.25">
      <c r="A52" s="1">
        <v>39977</v>
      </c>
      <c r="B52">
        <v>28.7</v>
      </c>
      <c r="C52">
        <v>20</v>
      </c>
      <c r="D52">
        <v>24.5</v>
      </c>
      <c r="E52">
        <v>80.5</v>
      </c>
      <c r="F52">
        <v>23.7</v>
      </c>
      <c r="G52">
        <v>56.6</v>
      </c>
      <c r="H52">
        <v>26.6</v>
      </c>
    </row>
    <row r="53" spans="1:8" x14ac:dyDescent="0.25">
      <c r="A53" s="1">
        <v>39976</v>
      </c>
      <c r="B53">
        <v>37.1</v>
      </c>
      <c r="C53">
        <v>19.899999999999999</v>
      </c>
      <c r="D53">
        <v>29.8</v>
      </c>
      <c r="E53">
        <v>58.4</v>
      </c>
      <c r="F53">
        <v>13.9</v>
      </c>
      <c r="G53">
        <v>25.4</v>
      </c>
      <c r="H53">
        <v>28.3</v>
      </c>
    </row>
    <row r="54" spans="1:8" x14ac:dyDescent="0.25">
      <c r="A54" s="1">
        <v>39975</v>
      </c>
      <c r="B54">
        <v>28.6</v>
      </c>
      <c r="C54">
        <v>17</v>
      </c>
      <c r="D54">
        <v>23.2</v>
      </c>
      <c r="E54">
        <v>74.7</v>
      </c>
      <c r="F54">
        <v>20.5</v>
      </c>
      <c r="G54">
        <v>47.2</v>
      </c>
      <c r="H54">
        <v>28.6</v>
      </c>
    </row>
    <row r="55" spans="1:8" x14ac:dyDescent="0.25">
      <c r="A55" s="1">
        <v>39974</v>
      </c>
      <c r="B55">
        <v>27.5</v>
      </c>
      <c r="C55">
        <v>15.6</v>
      </c>
      <c r="D55">
        <v>21.4</v>
      </c>
      <c r="E55">
        <v>82</v>
      </c>
      <c r="F55">
        <v>26.8</v>
      </c>
      <c r="G55">
        <v>61.9</v>
      </c>
      <c r="H55">
        <v>28.9</v>
      </c>
    </row>
    <row r="56" spans="1:8" x14ac:dyDescent="0.25">
      <c r="A56" s="1">
        <v>39973</v>
      </c>
      <c r="B56">
        <v>25.3</v>
      </c>
      <c r="C56">
        <v>16.100000000000001</v>
      </c>
      <c r="D56">
        <v>19.899999999999999</v>
      </c>
      <c r="E56">
        <v>82.1</v>
      </c>
      <c r="F56">
        <v>39.5</v>
      </c>
      <c r="G56">
        <v>66.400000000000006</v>
      </c>
      <c r="H56">
        <v>29.3</v>
      </c>
    </row>
    <row r="57" spans="1:8" x14ac:dyDescent="0.25">
      <c r="A57" s="1">
        <v>39972</v>
      </c>
      <c r="B57">
        <v>24.2</v>
      </c>
      <c r="C57">
        <v>14.6</v>
      </c>
      <c r="D57">
        <v>20</v>
      </c>
      <c r="E57">
        <v>83.4</v>
      </c>
      <c r="F57">
        <v>48.5</v>
      </c>
      <c r="G57">
        <v>65</v>
      </c>
      <c r="H57">
        <v>26.3</v>
      </c>
    </row>
    <row r="58" spans="1:8" x14ac:dyDescent="0.25">
      <c r="A58" s="1">
        <v>39971</v>
      </c>
      <c r="B58">
        <v>25.3</v>
      </c>
      <c r="C58">
        <v>15.2</v>
      </c>
      <c r="D58">
        <v>19.8</v>
      </c>
      <c r="E58">
        <v>83.4</v>
      </c>
      <c r="F58">
        <v>35.700000000000003</v>
      </c>
      <c r="G58">
        <v>66.3</v>
      </c>
      <c r="H58">
        <v>29.9</v>
      </c>
    </row>
    <row r="59" spans="1:8" x14ac:dyDescent="0.25">
      <c r="A59" s="1">
        <v>39970</v>
      </c>
      <c r="B59">
        <v>24.1</v>
      </c>
      <c r="C59">
        <v>17.899999999999999</v>
      </c>
      <c r="D59">
        <v>20.7</v>
      </c>
      <c r="E59">
        <v>79.2</v>
      </c>
      <c r="F59">
        <v>47.7</v>
      </c>
      <c r="G59">
        <v>61.7</v>
      </c>
      <c r="H59">
        <v>29.8</v>
      </c>
    </row>
    <row r="60" spans="1:8" x14ac:dyDescent="0.25">
      <c r="A60" s="1">
        <v>39969</v>
      </c>
      <c r="B60">
        <v>25</v>
      </c>
      <c r="C60">
        <v>19.399999999999999</v>
      </c>
      <c r="D60">
        <v>22</v>
      </c>
      <c r="E60">
        <v>78.5</v>
      </c>
      <c r="F60">
        <v>47.8</v>
      </c>
      <c r="G60">
        <v>63</v>
      </c>
      <c r="H60">
        <v>29.3</v>
      </c>
    </row>
    <row r="61" spans="1:8" x14ac:dyDescent="0.25">
      <c r="A61" s="1">
        <v>39968</v>
      </c>
      <c r="B61">
        <v>26.6</v>
      </c>
      <c r="C61">
        <v>18.399999999999999</v>
      </c>
      <c r="D61">
        <v>22</v>
      </c>
      <c r="E61">
        <v>83.4</v>
      </c>
      <c r="F61">
        <v>46.6</v>
      </c>
      <c r="G61">
        <v>71.599999999999994</v>
      </c>
      <c r="H61">
        <v>26.8</v>
      </c>
    </row>
    <row r="62" spans="1:8" x14ac:dyDescent="0.25">
      <c r="A62" s="1">
        <v>39967</v>
      </c>
      <c r="B62">
        <v>24.9</v>
      </c>
      <c r="C62">
        <v>19.8</v>
      </c>
      <c r="D62">
        <v>22.8</v>
      </c>
      <c r="E62">
        <v>77.8</v>
      </c>
      <c r="F62">
        <v>59</v>
      </c>
      <c r="G62">
        <v>69.2</v>
      </c>
      <c r="H62">
        <v>27.8</v>
      </c>
    </row>
    <row r="63" spans="1:8" x14ac:dyDescent="0.25">
      <c r="A63" s="1">
        <v>39966</v>
      </c>
      <c r="B63">
        <v>23.8</v>
      </c>
      <c r="C63">
        <v>19.5</v>
      </c>
      <c r="D63">
        <v>21.8</v>
      </c>
      <c r="E63">
        <v>87.3</v>
      </c>
      <c r="F63">
        <v>68.099999999999994</v>
      </c>
      <c r="G63">
        <v>76.900000000000006</v>
      </c>
      <c r="H63">
        <v>25.1</v>
      </c>
    </row>
    <row r="64" spans="1:8" x14ac:dyDescent="0.25">
      <c r="A64" s="1">
        <v>39965</v>
      </c>
      <c r="B64">
        <v>23.2</v>
      </c>
      <c r="C64">
        <v>18.7</v>
      </c>
      <c r="D64">
        <v>21</v>
      </c>
      <c r="E64">
        <v>87.1</v>
      </c>
      <c r="F64">
        <v>69.8</v>
      </c>
      <c r="G64">
        <v>79.5</v>
      </c>
      <c r="H64">
        <v>23.8</v>
      </c>
    </row>
    <row r="65" spans="1:8" x14ac:dyDescent="0.25">
      <c r="A65" s="12">
        <v>2009</v>
      </c>
      <c r="B65" s="13">
        <f>AVERAGE(B34:B63)</f>
        <v>28.224137931034484</v>
      </c>
      <c r="C65" s="13">
        <f t="shared" ref="C65:H65" si="1">AVERAGE(C34:C63)</f>
        <v>19.603448275862064</v>
      </c>
      <c r="D65" s="13">
        <f t="shared" si="1"/>
        <v>23.668965517241375</v>
      </c>
      <c r="E65" s="13">
        <f t="shared" si="1"/>
        <v>80.627586206896567</v>
      </c>
      <c r="F65" s="13">
        <f t="shared" si="1"/>
        <v>42.4551724137931</v>
      </c>
      <c r="G65" s="13">
        <f t="shared" si="1"/>
        <v>64.455172413793107</v>
      </c>
      <c r="H65" s="13">
        <f t="shared" si="1"/>
        <v>27.14482758620689</v>
      </c>
    </row>
    <row r="66" spans="1:8" x14ac:dyDescent="0.25">
      <c r="A66" s="12"/>
      <c r="B66" s="13"/>
      <c r="C66" s="13"/>
      <c r="D66" s="13"/>
      <c r="E66" s="13"/>
      <c r="F66" s="13"/>
      <c r="G66" s="13"/>
      <c r="H66" s="13"/>
    </row>
    <row r="67" spans="1:8" x14ac:dyDescent="0.25">
      <c r="A67" s="10" t="s">
        <v>0</v>
      </c>
      <c r="B67" s="10" t="s">
        <v>27</v>
      </c>
      <c r="C67" s="10" t="s">
        <v>28</v>
      </c>
      <c r="D67" s="10" t="s">
        <v>29</v>
      </c>
      <c r="E67" s="10" t="s">
        <v>30</v>
      </c>
      <c r="F67" s="10" t="s">
        <v>31</v>
      </c>
      <c r="G67" s="10" t="s">
        <v>32</v>
      </c>
      <c r="H67" s="10" t="s">
        <v>33</v>
      </c>
    </row>
    <row r="68" spans="1:8" x14ac:dyDescent="0.25">
      <c r="A68" s="1">
        <v>40359</v>
      </c>
      <c r="B68">
        <v>32.4</v>
      </c>
      <c r="C68">
        <v>19.8</v>
      </c>
      <c r="D68">
        <v>26.8</v>
      </c>
      <c r="E68">
        <v>58</v>
      </c>
      <c r="F68">
        <v>29.3</v>
      </c>
      <c r="G68">
        <v>40.700000000000003</v>
      </c>
      <c r="H68">
        <v>29.4</v>
      </c>
    </row>
    <row r="69" spans="1:8" x14ac:dyDescent="0.25">
      <c r="A69" s="1">
        <v>40358</v>
      </c>
      <c r="B69">
        <v>31.4</v>
      </c>
      <c r="C69">
        <v>22.1</v>
      </c>
      <c r="D69">
        <v>25.7</v>
      </c>
      <c r="E69">
        <v>78.599999999999994</v>
      </c>
      <c r="F69">
        <v>29.4</v>
      </c>
      <c r="G69">
        <v>52.8</v>
      </c>
      <c r="H69">
        <v>27.8</v>
      </c>
    </row>
    <row r="70" spans="1:8" x14ac:dyDescent="0.25">
      <c r="A70" s="1">
        <v>40357</v>
      </c>
      <c r="B70">
        <v>29.2</v>
      </c>
      <c r="C70">
        <v>21.2</v>
      </c>
      <c r="D70">
        <v>25.2</v>
      </c>
      <c r="E70">
        <v>75.599999999999994</v>
      </c>
      <c r="F70">
        <v>27</v>
      </c>
      <c r="G70">
        <v>54.9</v>
      </c>
      <c r="H70">
        <v>28.3</v>
      </c>
    </row>
    <row r="71" spans="1:8" x14ac:dyDescent="0.25">
      <c r="A71" s="1">
        <v>40356</v>
      </c>
      <c r="B71">
        <v>27.5</v>
      </c>
      <c r="C71">
        <v>18.100000000000001</v>
      </c>
      <c r="D71">
        <v>23.4</v>
      </c>
      <c r="E71">
        <v>85.7</v>
      </c>
      <c r="F71">
        <v>37.6</v>
      </c>
      <c r="G71">
        <v>66.599999999999994</v>
      </c>
      <c r="H71">
        <v>28.1</v>
      </c>
    </row>
    <row r="72" spans="1:8" x14ac:dyDescent="0.25">
      <c r="A72" s="1">
        <v>40355</v>
      </c>
      <c r="B72">
        <v>26.3</v>
      </c>
      <c r="C72">
        <v>17.5</v>
      </c>
      <c r="D72">
        <v>22.6</v>
      </c>
      <c r="E72">
        <v>80.599999999999994</v>
      </c>
      <c r="F72">
        <v>36.4</v>
      </c>
      <c r="G72">
        <v>61.3</v>
      </c>
      <c r="H72">
        <v>29.6</v>
      </c>
    </row>
    <row r="73" spans="1:8" x14ac:dyDescent="0.25">
      <c r="A73" s="1">
        <v>40354</v>
      </c>
      <c r="B73">
        <v>28.3</v>
      </c>
      <c r="C73">
        <v>18.2</v>
      </c>
      <c r="D73">
        <v>24.3</v>
      </c>
      <c r="E73">
        <v>80.8</v>
      </c>
      <c r="F73">
        <v>32</v>
      </c>
      <c r="G73">
        <v>52.8</v>
      </c>
      <c r="H73">
        <v>27.7</v>
      </c>
    </row>
    <row r="74" spans="1:8" x14ac:dyDescent="0.25">
      <c r="A74" s="1">
        <v>40353</v>
      </c>
      <c r="B74">
        <v>34.700000000000003</v>
      </c>
      <c r="C74">
        <v>21.6</v>
      </c>
      <c r="D74">
        <v>27.6</v>
      </c>
      <c r="E74">
        <v>65.900000000000006</v>
      </c>
      <c r="F74">
        <v>16.3</v>
      </c>
      <c r="G74">
        <v>33</v>
      </c>
      <c r="H74">
        <v>27.9</v>
      </c>
    </row>
    <row r="75" spans="1:8" x14ac:dyDescent="0.25">
      <c r="A75" s="1">
        <v>40352</v>
      </c>
      <c r="B75">
        <v>30.8</v>
      </c>
      <c r="C75">
        <v>19.899999999999999</v>
      </c>
      <c r="D75">
        <v>25.4</v>
      </c>
      <c r="E75">
        <v>76.400000000000006</v>
      </c>
      <c r="F75">
        <v>25.8</v>
      </c>
      <c r="G75">
        <v>46.5</v>
      </c>
      <c r="H75">
        <v>30.3</v>
      </c>
    </row>
    <row r="76" spans="1:8" x14ac:dyDescent="0.25">
      <c r="A76" s="1">
        <v>40351</v>
      </c>
      <c r="B76">
        <v>24.6</v>
      </c>
      <c r="C76">
        <v>18.8</v>
      </c>
      <c r="D76">
        <v>21.9</v>
      </c>
      <c r="E76">
        <v>84.4</v>
      </c>
      <c r="F76">
        <v>60.3</v>
      </c>
      <c r="G76">
        <v>74.7</v>
      </c>
      <c r="H76">
        <v>29.5</v>
      </c>
    </row>
    <row r="77" spans="1:8" x14ac:dyDescent="0.25">
      <c r="A77" s="1">
        <v>40350</v>
      </c>
      <c r="B77">
        <v>26</v>
      </c>
      <c r="C77">
        <v>18.8</v>
      </c>
      <c r="D77">
        <v>21.7</v>
      </c>
      <c r="E77">
        <v>83.8</v>
      </c>
      <c r="F77">
        <v>50.9</v>
      </c>
      <c r="G77">
        <v>72.3</v>
      </c>
      <c r="H77">
        <v>28.6</v>
      </c>
    </row>
    <row r="78" spans="1:8" x14ac:dyDescent="0.25">
      <c r="A78" s="1">
        <v>40349</v>
      </c>
      <c r="B78">
        <v>27.9</v>
      </c>
      <c r="C78">
        <v>15.8</v>
      </c>
      <c r="D78">
        <v>21.1</v>
      </c>
      <c r="E78">
        <v>85.5</v>
      </c>
      <c r="F78">
        <v>42.9</v>
      </c>
      <c r="G78">
        <v>69.8</v>
      </c>
      <c r="H78">
        <v>29.8</v>
      </c>
    </row>
    <row r="79" spans="1:8" x14ac:dyDescent="0.25">
      <c r="A79" s="1">
        <v>40348</v>
      </c>
      <c r="B79">
        <v>25.9</v>
      </c>
      <c r="C79">
        <v>16.7</v>
      </c>
      <c r="D79">
        <v>21.1</v>
      </c>
      <c r="E79">
        <v>83.4</v>
      </c>
      <c r="F79">
        <v>46.1</v>
      </c>
      <c r="G79">
        <v>66</v>
      </c>
      <c r="H79">
        <v>30.6</v>
      </c>
    </row>
    <row r="80" spans="1:8" x14ac:dyDescent="0.25">
      <c r="A80" s="1">
        <v>40347</v>
      </c>
      <c r="B80">
        <v>24.1</v>
      </c>
      <c r="C80">
        <v>17.600000000000001</v>
      </c>
      <c r="D80">
        <v>21.6</v>
      </c>
      <c r="E80">
        <v>79</v>
      </c>
      <c r="F80">
        <v>53.9</v>
      </c>
      <c r="G80">
        <v>66.5</v>
      </c>
      <c r="H80">
        <v>30.3</v>
      </c>
    </row>
    <row r="81" spans="1:8" x14ac:dyDescent="0.25">
      <c r="A81" s="1">
        <v>40346</v>
      </c>
      <c r="B81">
        <v>25.8</v>
      </c>
      <c r="C81">
        <v>18.100000000000001</v>
      </c>
      <c r="D81">
        <v>21.8</v>
      </c>
      <c r="E81">
        <v>80</v>
      </c>
      <c r="F81">
        <v>39.700000000000003</v>
      </c>
      <c r="G81">
        <v>64.2</v>
      </c>
      <c r="H81">
        <v>30.7</v>
      </c>
    </row>
    <row r="82" spans="1:8" x14ac:dyDescent="0.25">
      <c r="A82" s="1">
        <v>40345</v>
      </c>
      <c r="B82">
        <v>25.2</v>
      </c>
      <c r="C82">
        <v>17.7</v>
      </c>
      <c r="D82">
        <v>21</v>
      </c>
      <c r="E82">
        <v>80.2</v>
      </c>
      <c r="F82">
        <v>50.5</v>
      </c>
      <c r="G82">
        <v>71</v>
      </c>
      <c r="H82">
        <v>26.5</v>
      </c>
    </row>
    <row r="83" spans="1:8" x14ac:dyDescent="0.25">
      <c r="A83" s="1">
        <v>40344</v>
      </c>
      <c r="B83">
        <v>24.3</v>
      </c>
      <c r="C83">
        <v>17.399999999999999</v>
      </c>
      <c r="D83">
        <v>20.6</v>
      </c>
      <c r="E83">
        <v>88.3</v>
      </c>
      <c r="F83">
        <v>57.5</v>
      </c>
      <c r="G83">
        <v>74.3</v>
      </c>
      <c r="H83">
        <v>27.2</v>
      </c>
    </row>
    <row r="84" spans="1:8" x14ac:dyDescent="0.25">
      <c r="A84" s="1">
        <v>40343</v>
      </c>
      <c r="B84">
        <v>23.2</v>
      </c>
      <c r="C84">
        <v>17.399999999999999</v>
      </c>
      <c r="D84">
        <v>19.8</v>
      </c>
      <c r="E84">
        <v>85.6</v>
      </c>
      <c r="F84">
        <v>59.6</v>
      </c>
      <c r="G84">
        <v>73.8</v>
      </c>
      <c r="H84">
        <v>25.2</v>
      </c>
    </row>
    <row r="85" spans="1:8" x14ac:dyDescent="0.25">
      <c r="A85" s="1">
        <v>40342</v>
      </c>
      <c r="B85">
        <v>23</v>
      </c>
      <c r="C85">
        <v>16.600000000000001</v>
      </c>
      <c r="D85">
        <v>19.5</v>
      </c>
      <c r="E85">
        <v>82.2</v>
      </c>
      <c r="F85">
        <v>57.2</v>
      </c>
      <c r="G85">
        <v>72.400000000000006</v>
      </c>
      <c r="H85">
        <v>24</v>
      </c>
    </row>
    <row r="86" spans="1:8" x14ac:dyDescent="0.25">
      <c r="A86" s="1">
        <v>40341</v>
      </c>
      <c r="B86">
        <v>24.9</v>
      </c>
      <c r="C86">
        <v>14.1</v>
      </c>
      <c r="D86">
        <v>19.399999999999999</v>
      </c>
      <c r="E86">
        <v>80</v>
      </c>
      <c r="F86">
        <v>46.2</v>
      </c>
      <c r="G86">
        <v>67</v>
      </c>
      <c r="H86">
        <v>29</v>
      </c>
    </row>
    <row r="87" spans="1:8" x14ac:dyDescent="0.25">
      <c r="A87" s="1">
        <v>40340</v>
      </c>
      <c r="B87">
        <v>23.1</v>
      </c>
      <c r="C87">
        <v>16</v>
      </c>
      <c r="D87">
        <v>19.7</v>
      </c>
      <c r="E87">
        <v>77.400000000000006</v>
      </c>
      <c r="F87">
        <v>41.4</v>
      </c>
      <c r="G87">
        <v>59.6</v>
      </c>
      <c r="H87">
        <v>30.9</v>
      </c>
    </row>
    <row r="88" spans="1:8" x14ac:dyDescent="0.25">
      <c r="A88" s="1">
        <v>40339</v>
      </c>
      <c r="B88">
        <v>22.9</v>
      </c>
      <c r="C88">
        <v>17.2</v>
      </c>
      <c r="D88">
        <v>20.2</v>
      </c>
      <c r="E88">
        <v>82.6</v>
      </c>
      <c r="F88">
        <v>48</v>
      </c>
      <c r="G88">
        <v>63.7</v>
      </c>
      <c r="H88">
        <v>30.6</v>
      </c>
    </row>
    <row r="89" spans="1:8" x14ac:dyDescent="0.25">
      <c r="A89" s="1">
        <v>40338</v>
      </c>
      <c r="B89">
        <v>25.1</v>
      </c>
      <c r="C89">
        <v>18</v>
      </c>
      <c r="D89">
        <v>21.3</v>
      </c>
      <c r="E89">
        <v>82.1</v>
      </c>
      <c r="F89">
        <v>50.5</v>
      </c>
      <c r="G89">
        <v>66</v>
      </c>
      <c r="H89">
        <v>15.9</v>
      </c>
    </row>
    <row r="90" spans="1:8" x14ac:dyDescent="0.25">
      <c r="A90" s="1">
        <v>40337</v>
      </c>
      <c r="B90">
        <v>27</v>
      </c>
      <c r="C90">
        <v>19.3</v>
      </c>
      <c r="D90">
        <v>22.6</v>
      </c>
      <c r="E90">
        <v>86.9</v>
      </c>
      <c r="F90">
        <v>51.2</v>
      </c>
      <c r="G90">
        <v>71.8</v>
      </c>
      <c r="H90">
        <v>29.7</v>
      </c>
    </row>
    <row r="91" spans="1:8" x14ac:dyDescent="0.25">
      <c r="A91" s="1">
        <v>40336</v>
      </c>
      <c r="B91">
        <v>25.4</v>
      </c>
      <c r="C91">
        <v>20.6</v>
      </c>
      <c r="D91">
        <v>23.1</v>
      </c>
      <c r="E91">
        <v>82.9</v>
      </c>
      <c r="F91">
        <v>63.3</v>
      </c>
      <c r="G91">
        <v>73.599999999999994</v>
      </c>
      <c r="H91">
        <v>29.2</v>
      </c>
    </row>
    <row r="92" spans="1:8" x14ac:dyDescent="0.25">
      <c r="A92" s="1">
        <v>40335</v>
      </c>
      <c r="B92">
        <v>26</v>
      </c>
      <c r="C92">
        <v>19.8</v>
      </c>
      <c r="D92">
        <v>23.2</v>
      </c>
      <c r="E92">
        <v>80.400000000000006</v>
      </c>
      <c r="F92">
        <v>48.1</v>
      </c>
      <c r="G92">
        <v>64.7</v>
      </c>
      <c r="H92">
        <v>29.9</v>
      </c>
    </row>
    <row r="93" spans="1:8" x14ac:dyDescent="0.25">
      <c r="A93" s="1">
        <v>40334</v>
      </c>
      <c r="B93">
        <v>32.4</v>
      </c>
      <c r="C93">
        <v>21.3</v>
      </c>
      <c r="D93">
        <v>26.5</v>
      </c>
      <c r="E93">
        <v>72.400000000000006</v>
      </c>
      <c r="F93">
        <v>24.9</v>
      </c>
      <c r="G93">
        <v>50.4</v>
      </c>
      <c r="H93">
        <v>28.3</v>
      </c>
    </row>
    <row r="94" spans="1:8" x14ac:dyDescent="0.25">
      <c r="A94" s="1">
        <v>40333</v>
      </c>
      <c r="B94">
        <v>26</v>
      </c>
      <c r="C94">
        <v>18.399999999999999</v>
      </c>
      <c r="D94">
        <v>23.1</v>
      </c>
      <c r="E94">
        <v>86.2</v>
      </c>
      <c r="F94">
        <v>56.6</v>
      </c>
      <c r="G94">
        <v>71.8</v>
      </c>
      <c r="H94">
        <v>29.1</v>
      </c>
    </row>
    <row r="95" spans="1:8" x14ac:dyDescent="0.25">
      <c r="A95" s="1">
        <v>40332</v>
      </c>
      <c r="B95">
        <v>25.2</v>
      </c>
      <c r="C95">
        <v>20</v>
      </c>
      <c r="D95">
        <v>22.8</v>
      </c>
      <c r="E95">
        <v>83.4</v>
      </c>
      <c r="F95">
        <v>60.4</v>
      </c>
      <c r="G95">
        <v>71.900000000000006</v>
      </c>
      <c r="H95">
        <v>24.2</v>
      </c>
    </row>
    <row r="96" spans="1:8" x14ac:dyDescent="0.25">
      <c r="A96" s="1">
        <v>40331</v>
      </c>
      <c r="B96">
        <v>28.5</v>
      </c>
      <c r="C96">
        <v>18.7</v>
      </c>
      <c r="D96">
        <v>23.8</v>
      </c>
      <c r="E96">
        <v>81.2</v>
      </c>
      <c r="F96">
        <v>46.5</v>
      </c>
      <c r="G96">
        <v>63.1</v>
      </c>
      <c r="H96">
        <v>24.8</v>
      </c>
    </row>
    <row r="97" spans="1:8" x14ac:dyDescent="0.25">
      <c r="A97" s="1">
        <v>40330</v>
      </c>
      <c r="B97">
        <v>28</v>
      </c>
      <c r="C97">
        <v>20.2</v>
      </c>
      <c r="D97">
        <v>24.4</v>
      </c>
      <c r="E97">
        <v>78.7</v>
      </c>
      <c r="F97">
        <v>34.1</v>
      </c>
      <c r="G97">
        <v>55.9</v>
      </c>
      <c r="H97">
        <v>28.8</v>
      </c>
    </row>
    <row r="98" spans="1:8" x14ac:dyDescent="0.25">
      <c r="A98" s="12">
        <v>2010</v>
      </c>
      <c r="B98" s="13">
        <f>AVERAGE(B68:B97)</f>
        <v>26.836666666666666</v>
      </c>
      <c r="C98" s="13">
        <f t="shared" ref="C98:H98" si="2">AVERAGE(C68:C97)</f>
        <v>18.563333333333336</v>
      </c>
      <c r="D98" s="13">
        <f t="shared" si="2"/>
        <v>22.706666666666667</v>
      </c>
      <c r="E98" s="13">
        <f t="shared" si="2"/>
        <v>80.273333333333312</v>
      </c>
      <c r="F98" s="13">
        <f t="shared" si="2"/>
        <v>44.120000000000005</v>
      </c>
      <c r="G98" s="13">
        <f t="shared" si="2"/>
        <v>63.103333333333339</v>
      </c>
      <c r="H98" s="13">
        <f t="shared" si="2"/>
        <v>28.063333333333333</v>
      </c>
    </row>
    <row r="99" spans="1:8" x14ac:dyDescent="0.25">
      <c r="A99" s="12"/>
      <c r="B99" s="13"/>
      <c r="C99" s="13"/>
      <c r="D99" s="13"/>
      <c r="E99" s="13"/>
      <c r="F99" s="13"/>
      <c r="G99" s="13"/>
      <c r="H99" s="13"/>
    </row>
    <row r="100" spans="1:8" x14ac:dyDescent="0.25">
      <c r="A100" s="10" t="s">
        <v>0</v>
      </c>
      <c r="B100" s="10" t="s">
        <v>27</v>
      </c>
      <c r="C100" s="10" t="s">
        <v>28</v>
      </c>
      <c r="D100" s="10" t="s">
        <v>29</v>
      </c>
      <c r="E100" s="10" t="s">
        <v>30</v>
      </c>
      <c r="F100" s="10" t="s">
        <v>31</v>
      </c>
      <c r="G100" s="10" t="s">
        <v>32</v>
      </c>
      <c r="H100" s="10" t="s">
        <v>33</v>
      </c>
    </row>
    <row r="101" spans="1:8" x14ac:dyDescent="0.25">
      <c r="A101" s="1">
        <v>40724</v>
      </c>
      <c r="B101">
        <v>32.9</v>
      </c>
      <c r="C101">
        <v>23.9</v>
      </c>
      <c r="D101">
        <v>27.2</v>
      </c>
      <c r="E101">
        <v>90.2</v>
      </c>
      <c r="F101">
        <v>50.5</v>
      </c>
      <c r="G101">
        <v>72.3</v>
      </c>
      <c r="H101">
        <v>25.5</v>
      </c>
    </row>
    <row r="102" spans="1:8" x14ac:dyDescent="0.25">
      <c r="A102" s="1">
        <v>40723</v>
      </c>
      <c r="B102">
        <v>30.2</v>
      </c>
      <c r="C102">
        <v>21.8</v>
      </c>
      <c r="D102">
        <v>25.8</v>
      </c>
      <c r="E102">
        <v>94.4</v>
      </c>
      <c r="F102">
        <v>62.8</v>
      </c>
      <c r="G102">
        <v>81.099999999999994</v>
      </c>
      <c r="H102">
        <v>27.2</v>
      </c>
    </row>
    <row r="103" spans="1:8" x14ac:dyDescent="0.25">
      <c r="A103" s="1">
        <v>40722</v>
      </c>
      <c r="B103">
        <v>27.6</v>
      </c>
      <c r="C103">
        <v>21.5</v>
      </c>
      <c r="D103">
        <v>24.6</v>
      </c>
      <c r="E103">
        <v>93.7</v>
      </c>
      <c r="F103">
        <v>63.4</v>
      </c>
      <c r="G103">
        <v>82</v>
      </c>
      <c r="H103">
        <v>27.9</v>
      </c>
    </row>
    <row r="104" spans="1:8" x14ac:dyDescent="0.25">
      <c r="A104" s="1">
        <v>40721</v>
      </c>
      <c r="B104">
        <v>27.8</v>
      </c>
      <c r="C104">
        <v>20.6</v>
      </c>
      <c r="D104">
        <v>24.7</v>
      </c>
      <c r="E104">
        <v>91.4</v>
      </c>
      <c r="F104">
        <v>44.7</v>
      </c>
      <c r="G104">
        <v>71.8</v>
      </c>
      <c r="H104">
        <v>28.4</v>
      </c>
    </row>
    <row r="105" spans="1:8" x14ac:dyDescent="0.25">
      <c r="A105" s="1">
        <v>40720</v>
      </c>
      <c r="B105">
        <v>31.9</v>
      </c>
      <c r="C105">
        <v>21.2</v>
      </c>
      <c r="D105">
        <v>26.8</v>
      </c>
      <c r="E105">
        <v>78.400000000000006</v>
      </c>
      <c r="F105">
        <v>26.7</v>
      </c>
      <c r="G105">
        <v>53</v>
      </c>
      <c r="H105">
        <v>29</v>
      </c>
    </row>
    <row r="106" spans="1:8" x14ac:dyDescent="0.25">
      <c r="A106" s="1">
        <v>40719</v>
      </c>
      <c r="B106">
        <v>33.1</v>
      </c>
      <c r="C106">
        <v>22.9</v>
      </c>
      <c r="D106">
        <v>27.8</v>
      </c>
      <c r="E106">
        <v>87.9</v>
      </c>
      <c r="F106">
        <v>33.5</v>
      </c>
      <c r="G106">
        <v>55.3</v>
      </c>
      <c r="H106">
        <v>29</v>
      </c>
    </row>
    <row r="107" spans="1:8" x14ac:dyDescent="0.25">
      <c r="A107" s="1">
        <v>40718</v>
      </c>
      <c r="B107">
        <v>31.6</v>
      </c>
      <c r="C107">
        <v>23.7</v>
      </c>
      <c r="D107">
        <v>27.4</v>
      </c>
      <c r="E107">
        <v>84.4</v>
      </c>
      <c r="F107">
        <v>49.5</v>
      </c>
      <c r="G107">
        <v>64.5</v>
      </c>
      <c r="H107">
        <v>28.5</v>
      </c>
    </row>
    <row r="108" spans="1:8" x14ac:dyDescent="0.25">
      <c r="A108" s="1">
        <v>40717</v>
      </c>
      <c r="B108">
        <v>27.8</v>
      </c>
      <c r="C108">
        <v>21.4</v>
      </c>
      <c r="D108">
        <v>24.8</v>
      </c>
      <c r="E108">
        <v>94.3</v>
      </c>
      <c r="F108">
        <v>67.900000000000006</v>
      </c>
      <c r="G108">
        <v>81.099999999999994</v>
      </c>
      <c r="H108">
        <v>28.2</v>
      </c>
    </row>
    <row r="109" spans="1:8" x14ac:dyDescent="0.25">
      <c r="A109" s="1">
        <v>40716</v>
      </c>
      <c r="B109">
        <v>26.7</v>
      </c>
      <c r="C109">
        <v>22.2</v>
      </c>
      <c r="D109">
        <v>24.2</v>
      </c>
      <c r="E109">
        <v>93.5</v>
      </c>
      <c r="F109">
        <v>69.8</v>
      </c>
      <c r="G109">
        <v>83</v>
      </c>
      <c r="H109">
        <v>25</v>
      </c>
    </row>
    <row r="110" spans="1:8" x14ac:dyDescent="0.25">
      <c r="A110" s="1">
        <v>40715</v>
      </c>
      <c r="B110">
        <v>26.3</v>
      </c>
      <c r="C110">
        <v>22</v>
      </c>
      <c r="D110">
        <v>24.2</v>
      </c>
      <c r="E110">
        <v>93.2</v>
      </c>
      <c r="F110">
        <v>68.099999999999994</v>
      </c>
      <c r="G110">
        <v>81.099999999999994</v>
      </c>
      <c r="H110">
        <v>28.9</v>
      </c>
    </row>
    <row r="111" spans="1:8" x14ac:dyDescent="0.25">
      <c r="A111" s="1">
        <v>40714</v>
      </c>
      <c r="B111">
        <v>26.5</v>
      </c>
      <c r="C111">
        <v>22.2</v>
      </c>
      <c r="D111">
        <v>24.1</v>
      </c>
      <c r="E111">
        <v>91.9</v>
      </c>
      <c r="F111">
        <v>69.400000000000006</v>
      </c>
      <c r="G111">
        <v>80.599999999999994</v>
      </c>
      <c r="H111">
        <v>24.1</v>
      </c>
    </row>
    <row r="112" spans="1:8" x14ac:dyDescent="0.25">
      <c r="A112" s="1">
        <v>40713</v>
      </c>
      <c r="B112">
        <v>32.299999999999997</v>
      </c>
      <c r="C112">
        <v>20.399999999999999</v>
      </c>
      <c r="D112">
        <v>26.4</v>
      </c>
      <c r="E112">
        <v>92.5</v>
      </c>
      <c r="F112">
        <v>45.9</v>
      </c>
      <c r="G112">
        <v>68.5</v>
      </c>
      <c r="H112">
        <v>29.2</v>
      </c>
    </row>
    <row r="113" spans="1:8" x14ac:dyDescent="0.25">
      <c r="A113" s="1">
        <v>40712</v>
      </c>
      <c r="B113">
        <v>27.1</v>
      </c>
      <c r="C113">
        <v>19.399999999999999</v>
      </c>
      <c r="D113">
        <v>23.1</v>
      </c>
      <c r="E113">
        <v>97.5</v>
      </c>
      <c r="F113">
        <v>65</v>
      </c>
      <c r="G113">
        <v>82.6</v>
      </c>
      <c r="H113">
        <v>29.3</v>
      </c>
    </row>
    <row r="114" spans="1:8" x14ac:dyDescent="0.25">
      <c r="A114" s="1">
        <v>40711</v>
      </c>
      <c r="B114">
        <v>25.6</v>
      </c>
      <c r="C114">
        <v>19.5</v>
      </c>
      <c r="D114">
        <v>22.5</v>
      </c>
      <c r="E114">
        <v>97.9</v>
      </c>
      <c r="F114">
        <v>63.6</v>
      </c>
      <c r="G114">
        <v>86.8</v>
      </c>
      <c r="H114">
        <v>29.2</v>
      </c>
    </row>
    <row r="115" spans="1:8" x14ac:dyDescent="0.25">
      <c r="A115" s="1">
        <v>40710</v>
      </c>
      <c r="B115">
        <v>26.3</v>
      </c>
      <c r="C115">
        <v>19.2</v>
      </c>
      <c r="D115">
        <v>22.8</v>
      </c>
      <c r="E115">
        <v>94.1</v>
      </c>
      <c r="F115">
        <v>56.8</v>
      </c>
      <c r="G115">
        <v>79.400000000000006</v>
      </c>
      <c r="H115">
        <v>28.7</v>
      </c>
    </row>
    <row r="116" spans="1:8" x14ac:dyDescent="0.25">
      <c r="A116" s="1">
        <v>40709</v>
      </c>
      <c r="B116">
        <v>27.2</v>
      </c>
      <c r="C116">
        <v>20</v>
      </c>
      <c r="D116">
        <v>23</v>
      </c>
      <c r="E116">
        <v>92.6</v>
      </c>
      <c r="F116">
        <v>53</v>
      </c>
      <c r="G116">
        <v>76.599999999999994</v>
      </c>
      <c r="H116">
        <v>28.7</v>
      </c>
    </row>
    <row r="117" spans="1:8" x14ac:dyDescent="0.25">
      <c r="A117" s="1">
        <v>40708</v>
      </c>
      <c r="B117">
        <v>29</v>
      </c>
      <c r="C117">
        <v>18.2</v>
      </c>
      <c r="D117">
        <v>23.3</v>
      </c>
      <c r="E117">
        <v>95.2</v>
      </c>
      <c r="F117">
        <v>56.4</v>
      </c>
      <c r="G117">
        <v>78.2</v>
      </c>
      <c r="H117">
        <v>29.5</v>
      </c>
    </row>
    <row r="118" spans="1:8" x14ac:dyDescent="0.25">
      <c r="A118" s="1">
        <v>40707</v>
      </c>
      <c r="B118">
        <v>25.3</v>
      </c>
      <c r="C118">
        <v>17</v>
      </c>
      <c r="D118">
        <v>21.6</v>
      </c>
      <c r="E118">
        <v>93.2</v>
      </c>
      <c r="F118">
        <v>58.9</v>
      </c>
      <c r="G118">
        <v>80.3</v>
      </c>
      <c r="H118">
        <v>29.4</v>
      </c>
    </row>
    <row r="119" spans="1:8" x14ac:dyDescent="0.25">
      <c r="A119" s="1">
        <v>40706</v>
      </c>
      <c r="B119">
        <v>25.7</v>
      </c>
      <c r="C119">
        <v>17.899999999999999</v>
      </c>
      <c r="D119">
        <v>22.2</v>
      </c>
      <c r="E119">
        <v>90.8</v>
      </c>
      <c r="F119">
        <v>53.2</v>
      </c>
      <c r="G119">
        <v>77.400000000000006</v>
      </c>
      <c r="H119">
        <v>29.5</v>
      </c>
    </row>
    <row r="120" spans="1:8" x14ac:dyDescent="0.25">
      <c r="A120" s="1">
        <v>40705</v>
      </c>
      <c r="B120">
        <v>26.8</v>
      </c>
      <c r="C120">
        <v>16.8</v>
      </c>
      <c r="D120">
        <v>21.9</v>
      </c>
      <c r="E120">
        <v>94.4</v>
      </c>
      <c r="F120">
        <v>53.7</v>
      </c>
      <c r="G120">
        <v>76.7</v>
      </c>
      <c r="H120">
        <v>26.9</v>
      </c>
    </row>
    <row r="121" spans="1:8" x14ac:dyDescent="0.25">
      <c r="A121" s="1">
        <v>40704</v>
      </c>
      <c r="B121">
        <v>24</v>
      </c>
      <c r="C121">
        <v>17.600000000000001</v>
      </c>
      <c r="D121">
        <v>20.6</v>
      </c>
      <c r="E121">
        <v>95.1</v>
      </c>
      <c r="F121">
        <v>60.3</v>
      </c>
      <c r="G121">
        <v>81.7</v>
      </c>
      <c r="H121">
        <v>29.5</v>
      </c>
    </row>
    <row r="122" spans="1:8" x14ac:dyDescent="0.25">
      <c r="A122" s="1">
        <v>40703</v>
      </c>
      <c r="B122">
        <v>24.2</v>
      </c>
      <c r="C122">
        <v>16.7</v>
      </c>
      <c r="D122">
        <v>20.399999999999999</v>
      </c>
      <c r="E122">
        <v>91.2</v>
      </c>
      <c r="F122">
        <v>56.5</v>
      </c>
      <c r="G122">
        <v>76.8</v>
      </c>
      <c r="H122">
        <v>28.1</v>
      </c>
    </row>
    <row r="123" spans="1:8" x14ac:dyDescent="0.25">
      <c r="A123" s="1">
        <v>40702</v>
      </c>
      <c r="B123">
        <v>24.4</v>
      </c>
      <c r="C123">
        <v>15.7</v>
      </c>
      <c r="D123">
        <v>20.7</v>
      </c>
      <c r="E123">
        <v>93.2</v>
      </c>
      <c r="F123">
        <v>46.8</v>
      </c>
      <c r="G123">
        <v>69.5</v>
      </c>
      <c r="H123">
        <v>30</v>
      </c>
    </row>
    <row r="124" spans="1:8" x14ac:dyDescent="0.25">
      <c r="A124" s="1">
        <v>40701</v>
      </c>
      <c r="B124">
        <v>24.9</v>
      </c>
      <c r="C124">
        <v>16.8</v>
      </c>
      <c r="D124">
        <v>21.1</v>
      </c>
      <c r="E124">
        <v>87.6</v>
      </c>
      <c r="F124">
        <v>56.5</v>
      </c>
      <c r="G124">
        <v>73.2</v>
      </c>
      <c r="H124">
        <v>26.8</v>
      </c>
    </row>
    <row r="125" spans="1:8" x14ac:dyDescent="0.25">
      <c r="A125" s="1">
        <v>40700</v>
      </c>
      <c r="B125">
        <v>23.9</v>
      </c>
      <c r="C125">
        <v>16.7</v>
      </c>
      <c r="D125">
        <v>20.8</v>
      </c>
      <c r="E125">
        <v>85.8</v>
      </c>
      <c r="F125">
        <v>56.6</v>
      </c>
      <c r="G125">
        <v>70.7</v>
      </c>
      <c r="H125">
        <v>27.7</v>
      </c>
    </row>
    <row r="126" spans="1:8" x14ac:dyDescent="0.25">
      <c r="A126" s="1">
        <v>40699</v>
      </c>
      <c r="B126">
        <v>24.7</v>
      </c>
      <c r="C126">
        <v>17.2</v>
      </c>
      <c r="D126">
        <v>20.9</v>
      </c>
      <c r="E126">
        <v>74.400000000000006</v>
      </c>
      <c r="F126">
        <v>42.6</v>
      </c>
      <c r="G126">
        <v>62.1</v>
      </c>
      <c r="H126">
        <v>29</v>
      </c>
    </row>
    <row r="127" spans="1:8" x14ac:dyDescent="0.25">
      <c r="A127" s="1">
        <v>40698</v>
      </c>
      <c r="B127">
        <v>25.1</v>
      </c>
      <c r="C127">
        <v>16.2</v>
      </c>
      <c r="D127">
        <v>20.399999999999999</v>
      </c>
      <c r="E127">
        <v>80.099999999999994</v>
      </c>
      <c r="F127">
        <v>46</v>
      </c>
      <c r="G127">
        <v>65.5</v>
      </c>
      <c r="H127">
        <v>27.8</v>
      </c>
    </row>
    <row r="128" spans="1:8" x14ac:dyDescent="0.25">
      <c r="A128" s="1">
        <v>40697</v>
      </c>
      <c r="B128">
        <v>25.2</v>
      </c>
      <c r="C128">
        <v>17.600000000000001</v>
      </c>
      <c r="D128">
        <v>21.1</v>
      </c>
      <c r="E128">
        <v>75.099999999999994</v>
      </c>
      <c r="F128">
        <v>45.1</v>
      </c>
      <c r="G128">
        <v>60.6</v>
      </c>
      <c r="H128">
        <v>22.6</v>
      </c>
    </row>
    <row r="129" spans="1:8" x14ac:dyDescent="0.25">
      <c r="A129" s="1">
        <v>40696</v>
      </c>
      <c r="B129">
        <v>22.3</v>
      </c>
      <c r="C129">
        <v>18.399999999999999</v>
      </c>
      <c r="D129">
        <v>20.3</v>
      </c>
      <c r="E129">
        <v>94.5</v>
      </c>
      <c r="F129">
        <v>60.9</v>
      </c>
      <c r="G129">
        <v>73.2</v>
      </c>
      <c r="H129">
        <v>8.9</v>
      </c>
    </row>
    <row r="130" spans="1:8" x14ac:dyDescent="0.25">
      <c r="A130" s="1">
        <v>40695</v>
      </c>
      <c r="B130">
        <v>24.7</v>
      </c>
      <c r="C130">
        <v>20.100000000000001</v>
      </c>
      <c r="D130">
        <v>21.4</v>
      </c>
      <c r="E130">
        <v>96</v>
      </c>
      <c r="F130">
        <v>62</v>
      </c>
      <c r="G130">
        <v>80.099999999999994</v>
      </c>
      <c r="H130">
        <v>14.6</v>
      </c>
    </row>
    <row r="131" spans="1:8" x14ac:dyDescent="0.25">
      <c r="A131" s="12">
        <v>2011</v>
      </c>
      <c r="B131" s="13">
        <f>AVERAGE(B101:B130)</f>
        <v>27.036666666666672</v>
      </c>
      <c r="C131" s="13">
        <f t="shared" ref="C131:H131" si="3">AVERAGE(C101:C130)</f>
        <v>19.493333333333332</v>
      </c>
      <c r="D131" s="13">
        <f t="shared" si="3"/>
        <v>23.203333333333333</v>
      </c>
      <c r="E131" s="13">
        <f t="shared" si="3"/>
        <v>90.483333333333334</v>
      </c>
      <c r="F131" s="13">
        <f t="shared" si="3"/>
        <v>54.86999999999999</v>
      </c>
      <c r="G131" s="13">
        <f t="shared" si="3"/>
        <v>74.19</v>
      </c>
      <c r="H131" s="13">
        <f t="shared" si="3"/>
        <v>26.903333333333329</v>
      </c>
    </row>
    <row r="132" spans="1:8" x14ac:dyDescent="0.25">
      <c r="A132" s="12"/>
      <c r="B132" s="13"/>
      <c r="C132" s="13"/>
      <c r="D132" s="13"/>
      <c r="E132" s="13"/>
      <c r="F132" s="13"/>
      <c r="G132" s="13"/>
      <c r="H132" s="13"/>
    </row>
    <row r="133" spans="1:8" x14ac:dyDescent="0.25">
      <c r="A133" s="10" t="s">
        <v>0</v>
      </c>
      <c r="B133" s="10" t="s">
        <v>27</v>
      </c>
      <c r="C133" s="10" t="s">
        <v>28</v>
      </c>
      <c r="D133" s="10" t="s">
        <v>29</v>
      </c>
      <c r="E133" s="10" t="s">
        <v>30</v>
      </c>
      <c r="F133" s="10" t="s">
        <v>31</v>
      </c>
      <c r="G133" s="10" t="s">
        <v>32</v>
      </c>
      <c r="H133" s="10" t="s">
        <v>33</v>
      </c>
    </row>
    <row r="134" spans="1:8" x14ac:dyDescent="0.25">
      <c r="A134" s="1">
        <v>41090</v>
      </c>
      <c r="B134">
        <v>28.9</v>
      </c>
      <c r="C134">
        <v>20.100000000000001</v>
      </c>
      <c r="D134">
        <v>24.1</v>
      </c>
      <c r="E134">
        <v>91.5</v>
      </c>
      <c r="F134">
        <v>42.5</v>
      </c>
      <c r="G134">
        <v>67.400000000000006</v>
      </c>
      <c r="H134">
        <v>27</v>
      </c>
    </row>
    <row r="135" spans="1:8" x14ac:dyDescent="0.25">
      <c r="A135" s="1">
        <v>41089</v>
      </c>
      <c r="B135">
        <v>33.299999999999997</v>
      </c>
      <c r="C135">
        <v>22.7</v>
      </c>
      <c r="D135">
        <v>25.8</v>
      </c>
      <c r="E135">
        <v>97.2</v>
      </c>
      <c r="F135">
        <v>34.200000000000003</v>
      </c>
      <c r="G135">
        <v>76.900000000000006</v>
      </c>
      <c r="H135">
        <v>26.1</v>
      </c>
    </row>
    <row r="136" spans="1:8" x14ac:dyDescent="0.25">
      <c r="A136" s="1">
        <v>41088</v>
      </c>
      <c r="B136">
        <v>29.4</v>
      </c>
      <c r="C136">
        <v>21.7</v>
      </c>
      <c r="D136">
        <v>25.4</v>
      </c>
      <c r="E136">
        <v>96</v>
      </c>
      <c r="F136">
        <v>64.599999999999994</v>
      </c>
      <c r="G136">
        <v>84.6</v>
      </c>
      <c r="H136">
        <v>26.5</v>
      </c>
    </row>
    <row r="137" spans="1:8" x14ac:dyDescent="0.25">
      <c r="A137" s="1">
        <v>41087</v>
      </c>
      <c r="B137">
        <v>28.6</v>
      </c>
      <c r="C137">
        <v>22.1</v>
      </c>
      <c r="D137">
        <v>25.4</v>
      </c>
      <c r="E137">
        <v>90.9</v>
      </c>
      <c r="F137">
        <v>66.599999999999994</v>
      </c>
      <c r="G137">
        <v>77</v>
      </c>
      <c r="H137">
        <v>24.8</v>
      </c>
    </row>
    <row r="138" spans="1:8" x14ac:dyDescent="0.25">
      <c r="A138" s="1">
        <v>41086</v>
      </c>
      <c r="B138">
        <v>30.8</v>
      </c>
      <c r="C138">
        <v>20</v>
      </c>
      <c r="D138">
        <v>24.9</v>
      </c>
      <c r="E138">
        <v>90.8</v>
      </c>
      <c r="F138">
        <v>27.8</v>
      </c>
      <c r="G138">
        <v>70.900000000000006</v>
      </c>
      <c r="H138">
        <v>23.7</v>
      </c>
    </row>
    <row r="139" spans="1:8" x14ac:dyDescent="0.25">
      <c r="A139" s="1">
        <v>41085</v>
      </c>
      <c r="B139">
        <v>32.200000000000003</v>
      </c>
      <c r="C139">
        <v>20.399999999999999</v>
      </c>
      <c r="D139">
        <v>25.7</v>
      </c>
      <c r="E139">
        <v>94.4</v>
      </c>
      <c r="F139">
        <v>34.6</v>
      </c>
      <c r="G139">
        <v>66.599999999999994</v>
      </c>
      <c r="H139">
        <v>22.7</v>
      </c>
    </row>
    <row r="140" spans="1:8" x14ac:dyDescent="0.25">
      <c r="A140" s="1">
        <v>41084</v>
      </c>
      <c r="B140">
        <v>27.6</v>
      </c>
      <c r="C140">
        <v>22.2</v>
      </c>
      <c r="D140">
        <v>24.4</v>
      </c>
      <c r="E140">
        <v>91.5</v>
      </c>
      <c r="F140">
        <v>55.8</v>
      </c>
      <c r="G140">
        <v>80.7</v>
      </c>
      <c r="H140">
        <v>26</v>
      </c>
    </row>
    <row r="141" spans="1:8" x14ac:dyDescent="0.25">
      <c r="A141" s="1">
        <v>41083</v>
      </c>
      <c r="B141">
        <v>29.9</v>
      </c>
      <c r="C141">
        <v>21.9</v>
      </c>
      <c r="D141">
        <v>25.9</v>
      </c>
      <c r="E141">
        <v>85.3</v>
      </c>
      <c r="F141">
        <v>53.2</v>
      </c>
      <c r="G141">
        <v>69.2</v>
      </c>
      <c r="H141">
        <v>27.2</v>
      </c>
    </row>
    <row r="142" spans="1:8" x14ac:dyDescent="0.25">
      <c r="A142" s="1">
        <v>41082</v>
      </c>
      <c r="B142">
        <v>29.8</v>
      </c>
      <c r="C142">
        <v>19.600000000000001</v>
      </c>
      <c r="D142">
        <v>24.8</v>
      </c>
      <c r="E142">
        <v>95.1</v>
      </c>
      <c r="F142">
        <v>51.4</v>
      </c>
      <c r="G142">
        <v>74.5</v>
      </c>
      <c r="H142">
        <v>28.1</v>
      </c>
    </row>
    <row r="143" spans="1:8" x14ac:dyDescent="0.25">
      <c r="A143" s="1">
        <v>41081</v>
      </c>
      <c r="B143">
        <v>27.6</v>
      </c>
      <c r="C143">
        <v>19.3</v>
      </c>
      <c r="D143">
        <v>22.9</v>
      </c>
      <c r="E143">
        <v>93.8</v>
      </c>
      <c r="F143">
        <v>55.1</v>
      </c>
      <c r="G143">
        <v>77.900000000000006</v>
      </c>
      <c r="H143">
        <v>29.2</v>
      </c>
    </row>
    <row r="144" spans="1:8" x14ac:dyDescent="0.25">
      <c r="A144" s="1">
        <v>41080</v>
      </c>
      <c r="B144">
        <v>27.6</v>
      </c>
      <c r="C144">
        <v>21.1</v>
      </c>
      <c r="D144">
        <v>24.1</v>
      </c>
      <c r="E144">
        <v>90.7</v>
      </c>
      <c r="F144">
        <v>34.299999999999997</v>
      </c>
      <c r="G144">
        <v>71.900000000000006</v>
      </c>
      <c r="H144">
        <v>28.8</v>
      </c>
    </row>
    <row r="145" spans="1:8" x14ac:dyDescent="0.25">
      <c r="A145" s="1">
        <v>41079</v>
      </c>
      <c r="B145">
        <v>28.8</v>
      </c>
      <c r="C145">
        <v>21.6</v>
      </c>
      <c r="D145">
        <v>24.6</v>
      </c>
      <c r="E145">
        <v>93.7</v>
      </c>
      <c r="F145">
        <v>56.4</v>
      </c>
      <c r="G145">
        <v>77.5</v>
      </c>
      <c r="H145">
        <v>25.2</v>
      </c>
    </row>
    <row r="146" spans="1:8" x14ac:dyDescent="0.25">
      <c r="A146" s="1">
        <v>41078</v>
      </c>
      <c r="B146">
        <v>32.200000000000003</v>
      </c>
      <c r="C146">
        <v>19.3</v>
      </c>
      <c r="D146">
        <v>25.7</v>
      </c>
      <c r="E146">
        <v>91.6</v>
      </c>
      <c r="F146">
        <v>48.5</v>
      </c>
      <c r="G146">
        <v>70</v>
      </c>
      <c r="H146">
        <v>24.4</v>
      </c>
    </row>
    <row r="147" spans="1:8" x14ac:dyDescent="0.25">
      <c r="A147" s="1">
        <v>41077</v>
      </c>
      <c r="B147">
        <v>28</v>
      </c>
      <c r="C147">
        <v>18</v>
      </c>
      <c r="D147">
        <v>23</v>
      </c>
      <c r="E147">
        <v>88.1</v>
      </c>
      <c r="F147">
        <v>50.6</v>
      </c>
      <c r="G147">
        <v>74.3</v>
      </c>
      <c r="H147">
        <v>28.9</v>
      </c>
    </row>
    <row r="148" spans="1:8" x14ac:dyDescent="0.25">
      <c r="A148" s="1">
        <v>41076</v>
      </c>
      <c r="B148">
        <v>25.8</v>
      </c>
      <c r="C148">
        <v>18.3</v>
      </c>
      <c r="D148">
        <v>22.1</v>
      </c>
      <c r="E148">
        <v>92.4</v>
      </c>
      <c r="F148">
        <v>56.8</v>
      </c>
      <c r="G148">
        <v>77.900000000000006</v>
      </c>
      <c r="H148">
        <v>29.4</v>
      </c>
    </row>
    <row r="149" spans="1:8" x14ac:dyDescent="0.25">
      <c r="A149" s="1">
        <v>41075</v>
      </c>
      <c r="B149">
        <v>25.7</v>
      </c>
      <c r="C149">
        <v>18.399999999999999</v>
      </c>
      <c r="D149">
        <v>22.2</v>
      </c>
      <c r="E149">
        <v>90.5</v>
      </c>
      <c r="F149">
        <v>40.700000000000003</v>
      </c>
      <c r="G149">
        <v>71.5</v>
      </c>
      <c r="H149">
        <v>29.5</v>
      </c>
    </row>
    <row r="150" spans="1:8" x14ac:dyDescent="0.25">
      <c r="A150" s="1">
        <v>41074</v>
      </c>
      <c r="B150">
        <v>28.6</v>
      </c>
      <c r="C150">
        <v>18.100000000000001</v>
      </c>
      <c r="D150">
        <v>23.4</v>
      </c>
      <c r="E150">
        <v>87.2</v>
      </c>
      <c r="F150">
        <v>23.9</v>
      </c>
      <c r="G150">
        <v>57.5</v>
      </c>
      <c r="H150">
        <v>29.3</v>
      </c>
    </row>
    <row r="151" spans="1:8" x14ac:dyDescent="0.25">
      <c r="A151" s="1">
        <v>41073</v>
      </c>
      <c r="B151">
        <v>30.2</v>
      </c>
      <c r="C151">
        <v>18.2</v>
      </c>
      <c r="D151">
        <v>24.8</v>
      </c>
      <c r="E151">
        <v>71.900000000000006</v>
      </c>
      <c r="F151">
        <v>20.8</v>
      </c>
      <c r="G151">
        <v>43.9</v>
      </c>
      <c r="H151">
        <v>30.7</v>
      </c>
    </row>
    <row r="152" spans="1:8" x14ac:dyDescent="0.25">
      <c r="A152" s="1">
        <v>41072</v>
      </c>
      <c r="B152">
        <v>27.8</v>
      </c>
      <c r="C152">
        <v>18.399999999999999</v>
      </c>
      <c r="D152">
        <v>22.6</v>
      </c>
      <c r="E152">
        <v>86</v>
      </c>
      <c r="F152">
        <v>34.1</v>
      </c>
      <c r="G152">
        <v>60.4</v>
      </c>
      <c r="H152">
        <v>30.6</v>
      </c>
    </row>
    <row r="153" spans="1:8" x14ac:dyDescent="0.25">
      <c r="A153" s="1">
        <v>41071</v>
      </c>
      <c r="B153">
        <v>28.5</v>
      </c>
      <c r="C153">
        <v>18.600000000000001</v>
      </c>
      <c r="D153">
        <v>22.6</v>
      </c>
      <c r="E153">
        <v>93.4</v>
      </c>
      <c r="F153">
        <v>45.1</v>
      </c>
      <c r="G153">
        <v>73.3</v>
      </c>
      <c r="H153">
        <v>30</v>
      </c>
    </row>
    <row r="154" spans="1:8" x14ac:dyDescent="0.25">
      <c r="A154" s="1">
        <v>41070</v>
      </c>
      <c r="B154">
        <v>27.1</v>
      </c>
      <c r="C154">
        <v>17.2</v>
      </c>
      <c r="D154">
        <v>21.5</v>
      </c>
      <c r="E154">
        <v>97.1</v>
      </c>
      <c r="F154">
        <v>45.7</v>
      </c>
      <c r="G154">
        <v>81</v>
      </c>
      <c r="H154">
        <v>29.3</v>
      </c>
    </row>
    <row r="155" spans="1:8" x14ac:dyDescent="0.25">
      <c r="A155" s="1">
        <v>41069</v>
      </c>
      <c r="B155">
        <v>26.5</v>
      </c>
      <c r="C155">
        <v>17.7</v>
      </c>
      <c r="D155">
        <v>21.7</v>
      </c>
      <c r="E155">
        <v>94</v>
      </c>
      <c r="F155">
        <v>59.6</v>
      </c>
      <c r="G155">
        <v>77.7</v>
      </c>
      <c r="H155">
        <v>25.6</v>
      </c>
    </row>
    <row r="156" spans="1:8" x14ac:dyDescent="0.25">
      <c r="A156" s="1">
        <v>41068</v>
      </c>
      <c r="B156">
        <v>26.4</v>
      </c>
      <c r="C156">
        <v>18.8</v>
      </c>
      <c r="D156">
        <v>22.3</v>
      </c>
      <c r="E156">
        <v>92.2</v>
      </c>
      <c r="F156">
        <v>51.7</v>
      </c>
      <c r="G156">
        <v>72.400000000000006</v>
      </c>
      <c r="H156">
        <v>28.3</v>
      </c>
    </row>
    <row r="157" spans="1:8" x14ac:dyDescent="0.25">
      <c r="A157" s="1">
        <v>41067</v>
      </c>
      <c r="B157">
        <v>30.4</v>
      </c>
      <c r="C157">
        <v>19.399999999999999</v>
      </c>
      <c r="D157">
        <v>22.9</v>
      </c>
      <c r="E157">
        <v>99.2</v>
      </c>
      <c r="F157">
        <v>42.6</v>
      </c>
      <c r="G157">
        <v>80.5</v>
      </c>
      <c r="H157">
        <v>25</v>
      </c>
    </row>
    <row r="158" spans="1:8" x14ac:dyDescent="0.25">
      <c r="A158" s="1">
        <v>41066</v>
      </c>
      <c r="B158">
        <v>23.9</v>
      </c>
      <c r="C158">
        <v>18.100000000000001</v>
      </c>
      <c r="D158">
        <v>21.2</v>
      </c>
      <c r="E158">
        <v>95.6</v>
      </c>
      <c r="F158">
        <v>68.099999999999994</v>
      </c>
      <c r="G158">
        <v>86.2</v>
      </c>
      <c r="H158">
        <v>27.3</v>
      </c>
    </row>
    <row r="159" spans="1:8" x14ac:dyDescent="0.25">
      <c r="A159" s="1">
        <v>41065</v>
      </c>
      <c r="B159">
        <v>24.7</v>
      </c>
      <c r="C159">
        <v>19.2</v>
      </c>
      <c r="D159">
        <v>21.6</v>
      </c>
      <c r="E159">
        <v>96.4</v>
      </c>
      <c r="F159">
        <v>71.599999999999994</v>
      </c>
      <c r="G159">
        <v>84</v>
      </c>
      <c r="H159">
        <v>29.3</v>
      </c>
    </row>
    <row r="160" spans="1:8" x14ac:dyDescent="0.25">
      <c r="A160" s="1">
        <v>41064</v>
      </c>
      <c r="B160">
        <v>27.8</v>
      </c>
      <c r="C160">
        <v>18</v>
      </c>
      <c r="D160">
        <v>22.1</v>
      </c>
      <c r="E160">
        <v>95.8</v>
      </c>
      <c r="F160">
        <v>50.3</v>
      </c>
      <c r="G160">
        <v>81.099999999999994</v>
      </c>
      <c r="H160">
        <v>29.3</v>
      </c>
    </row>
    <row r="161" spans="1:8" x14ac:dyDescent="0.25">
      <c r="A161" s="1">
        <v>41063</v>
      </c>
      <c r="B161">
        <v>25.5</v>
      </c>
      <c r="C161">
        <v>19.399999999999999</v>
      </c>
      <c r="D161">
        <v>21.6</v>
      </c>
      <c r="E161">
        <v>92.7</v>
      </c>
      <c r="F161">
        <v>66</v>
      </c>
      <c r="G161">
        <v>83.3</v>
      </c>
      <c r="H161">
        <v>24.6</v>
      </c>
    </row>
    <row r="162" spans="1:8" x14ac:dyDescent="0.25">
      <c r="A162" s="1">
        <v>41062</v>
      </c>
      <c r="B162">
        <v>29.2</v>
      </c>
      <c r="C162">
        <v>19</v>
      </c>
      <c r="D162">
        <v>23.5</v>
      </c>
      <c r="E162">
        <v>90.1</v>
      </c>
      <c r="F162">
        <v>20.3</v>
      </c>
      <c r="G162">
        <v>64.2</v>
      </c>
      <c r="H162">
        <v>28.7</v>
      </c>
    </row>
    <row r="163" spans="1:8" x14ac:dyDescent="0.25">
      <c r="A163" s="1">
        <v>41061</v>
      </c>
      <c r="B163">
        <v>36.5</v>
      </c>
      <c r="C163">
        <v>20.399999999999999</v>
      </c>
      <c r="D163">
        <v>28.7</v>
      </c>
      <c r="E163">
        <v>72.5</v>
      </c>
      <c r="F163">
        <v>9.8000000000000007</v>
      </c>
      <c r="G163">
        <v>31</v>
      </c>
      <c r="H163">
        <v>29.9</v>
      </c>
    </row>
    <row r="164" spans="1:8" x14ac:dyDescent="0.25">
      <c r="A164" s="12">
        <v>2012</v>
      </c>
      <c r="B164" s="13">
        <f>AVERAGE(B134:B163)</f>
        <v>28.643333333333334</v>
      </c>
      <c r="C164" s="13">
        <f t="shared" ref="C164:H164" si="4">AVERAGE(C134:C163)</f>
        <v>19.573333333333331</v>
      </c>
      <c r="D164" s="13">
        <f t="shared" si="4"/>
        <v>23.716666666666676</v>
      </c>
      <c r="E164" s="13">
        <f t="shared" si="4"/>
        <v>91.25333333333333</v>
      </c>
      <c r="F164" s="13">
        <f t="shared" si="4"/>
        <v>46.089999999999989</v>
      </c>
      <c r="G164" s="13">
        <f t="shared" si="4"/>
        <v>72.176666666666677</v>
      </c>
      <c r="H164" s="13">
        <f t="shared" si="4"/>
        <v>27.513333333333325</v>
      </c>
    </row>
    <row r="165" spans="1:8" x14ac:dyDescent="0.25">
      <c r="A165" s="12"/>
      <c r="B165" s="13"/>
      <c r="C165" s="13"/>
      <c r="D165" s="13"/>
      <c r="E165" s="13"/>
      <c r="F165" s="13"/>
      <c r="G165" s="13"/>
      <c r="H165" s="13"/>
    </row>
    <row r="166" spans="1:8" x14ac:dyDescent="0.25">
      <c r="A166" s="10" t="s">
        <v>0</v>
      </c>
      <c r="B166" s="10" t="s">
        <v>27</v>
      </c>
      <c r="C166" s="10" t="s">
        <v>28</v>
      </c>
      <c r="D166" s="10" t="s">
        <v>29</v>
      </c>
      <c r="E166" s="10" t="s">
        <v>30</v>
      </c>
      <c r="F166" s="10" t="s">
        <v>31</v>
      </c>
      <c r="G166" s="10" t="s">
        <v>32</v>
      </c>
      <c r="H166" s="10" t="s">
        <v>33</v>
      </c>
    </row>
    <row r="167" spans="1:8" x14ac:dyDescent="0.25">
      <c r="A167" s="1">
        <v>41455</v>
      </c>
      <c r="B167">
        <v>32.6</v>
      </c>
      <c r="C167">
        <v>22.2</v>
      </c>
      <c r="D167">
        <v>27.1</v>
      </c>
      <c r="E167">
        <v>54.2</v>
      </c>
      <c r="F167">
        <v>19.3</v>
      </c>
      <c r="G167">
        <v>33.6</v>
      </c>
      <c r="H167">
        <v>28.8</v>
      </c>
    </row>
    <row r="168" spans="1:8" x14ac:dyDescent="0.25">
      <c r="A168" s="1">
        <v>41454</v>
      </c>
      <c r="B168">
        <v>30.8</v>
      </c>
      <c r="C168">
        <v>19</v>
      </c>
      <c r="D168">
        <v>25.2</v>
      </c>
      <c r="E168">
        <v>58.6</v>
      </c>
      <c r="F168">
        <v>24.9</v>
      </c>
      <c r="G168">
        <v>36.4</v>
      </c>
      <c r="H168">
        <v>29.7</v>
      </c>
    </row>
    <row r="169" spans="1:8" x14ac:dyDescent="0.25">
      <c r="A169" s="1">
        <v>41453</v>
      </c>
      <c r="B169">
        <v>29.1</v>
      </c>
      <c r="C169">
        <v>17.899999999999999</v>
      </c>
      <c r="D169">
        <v>23.4</v>
      </c>
      <c r="E169">
        <v>69.900000000000006</v>
      </c>
      <c r="F169">
        <v>21.9</v>
      </c>
      <c r="G169">
        <v>45.9</v>
      </c>
      <c r="H169">
        <v>29.2</v>
      </c>
    </row>
    <row r="170" spans="1:8" x14ac:dyDescent="0.25">
      <c r="A170" s="1">
        <v>41452</v>
      </c>
      <c r="B170">
        <v>27.6</v>
      </c>
      <c r="C170">
        <v>20.3</v>
      </c>
      <c r="D170">
        <v>23.6</v>
      </c>
      <c r="E170">
        <v>66.900000000000006</v>
      </c>
      <c r="F170">
        <v>41.3</v>
      </c>
      <c r="G170">
        <v>49.7</v>
      </c>
      <c r="H170">
        <v>29.7</v>
      </c>
    </row>
    <row r="171" spans="1:8" x14ac:dyDescent="0.25">
      <c r="A171" s="1">
        <v>41451</v>
      </c>
      <c r="B171">
        <v>28.5</v>
      </c>
      <c r="C171">
        <v>18.2</v>
      </c>
      <c r="D171">
        <v>23.3</v>
      </c>
      <c r="E171">
        <v>81.2</v>
      </c>
      <c r="F171">
        <v>30</v>
      </c>
      <c r="G171">
        <v>53.6</v>
      </c>
      <c r="H171">
        <v>30.6</v>
      </c>
    </row>
    <row r="172" spans="1:8" x14ac:dyDescent="0.25">
      <c r="A172" s="1">
        <v>41450</v>
      </c>
      <c r="B172">
        <v>28.1</v>
      </c>
      <c r="C172">
        <v>20.3</v>
      </c>
      <c r="D172">
        <v>24</v>
      </c>
      <c r="E172">
        <v>72.3</v>
      </c>
      <c r="F172">
        <v>42.6</v>
      </c>
      <c r="G172">
        <v>57.8</v>
      </c>
      <c r="H172">
        <v>30.2</v>
      </c>
    </row>
    <row r="173" spans="1:8" x14ac:dyDescent="0.25">
      <c r="A173" s="1">
        <v>41449</v>
      </c>
      <c r="B173">
        <v>30.3</v>
      </c>
      <c r="C173">
        <v>20.6</v>
      </c>
      <c r="D173">
        <v>25.4</v>
      </c>
      <c r="E173">
        <v>68.3</v>
      </c>
      <c r="F173">
        <v>31.3</v>
      </c>
      <c r="G173">
        <v>47</v>
      </c>
      <c r="H173">
        <v>30.3</v>
      </c>
    </row>
    <row r="174" spans="1:8" x14ac:dyDescent="0.25">
      <c r="A174" s="1">
        <v>41448</v>
      </c>
      <c r="B174">
        <v>26.6</v>
      </c>
      <c r="C174">
        <v>17.5</v>
      </c>
      <c r="D174">
        <v>22.5</v>
      </c>
      <c r="E174">
        <v>84.7</v>
      </c>
      <c r="F174">
        <v>35.4</v>
      </c>
      <c r="G174">
        <v>59</v>
      </c>
      <c r="H174">
        <v>30.5</v>
      </c>
    </row>
    <row r="175" spans="1:8" x14ac:dyDescent="0.25">
      <c r="A175" s="1">
        <v>41447</v>
      </c>
      <c r="B175">
        <v>25.6</v>
      </c>
      <c r="C175">
        <v>16.600000000000001</v>
      </c>
      <c r="D175">
        <v>21.9</v>
      </c>
      <c r="E175">
        <v>81.8</v>
      </c>
      <c r="F175">
        <v>34.799999999999997</v>
      </c>
      <c r="G175">
        <v>56.6</v>
      </c>
      <c r="H175">
        <v>30.4</v>
      </c>
    </row>
    <row r="176" spans="1:8" x14ac:dyDescent="0.25">
      <c r="A176" s="1">
        <v>41446</v>
      </c>
      <c r="B176">
        <v>23.1</v>
      </c>
      <c r="C176">
        <v>16.899999999999999</v>
      </c>
      <c r="D176">
        <v>20.100000000000001</v>
      </c>
      <c r="E176">
        <v>94.7</v>
      </c>
      <c r="F176">
        <v>46.7</v>
      </c>
      <c r="G176">
        <v>71.5</v>
      </c>
      <c r="H176">
        <v>26.5</v>
      </c>
    </row>
    <row r="177" spans="1:8" x14ac:dyDescent="0.25">
      <c r="A177" s="1">
        <v>41445</v>
      </c>
      <c r="B177">
        <v>21.7</v>
      </c>
      <c r="C177">
        <v>14.6</v>
      </c>
      <c r="D177">
        <v>18.7</v>
      </c>
      <c r="E177">
        <v>94.4</v>
      </c>
      <c r="F177">
        <v>71.900000000000006</v>
      </c>
      <c r="G177">
        <v>82.7</v>
      </c>
      <c r="H177">
        <v>30.4</v>
      </c>
    </row>
    <row r="178" spans="1:8" x14ac:dyDescent="0.25">
      <c r="A178" s="1">
        <v>41444</v>
      </c>
      <c r="B178">
        <v>24.2</v>
      </c>
      <c r="C178">
        <v>14.5</v>
      </c>
      <c r="D178">
        <v>18.399999999999999</v>
      </c>
      <c r="E178">
        <v>89.4</v>
      </c>
      <c r="F178">
        <v>48.9</v>
      </c>
      <c r="G178">
        <v>76</v>
      </c>
      <c r="H178">
        <v>30.3</v>
      </c>
    </row>
    <row r="179" spans="1:8" x14ac:dyDescent="0.25">
      <c r="A179" s="1">
        <v>41443</v>
      </c>
      <c r="B179">
        <v>21.6</v>
      </c>
      <c r="C179">
        <v>15.8</v>
      </c>
      <c r="D179">
        <v>19.2</v>
      </c>
      <c r="E179">
        <v>85.3</v>
      </c>
      <c r="F179">
        <v>44.5</v>
      </c>
      <c r="G179">
        <v>64.3</v>
      </c>
      <c r="H179">
        <v>29.5</v>
      </c>
    </row>
    <row r="180" spans="1:8" x14ac:dyDescent="0.25">
      <c r="A180" s="1">
        <v>41442</v>
      </c>
      <c r="B180">
        <v>27.5</v>
      </c>
      <c r="C180">
        <v>19</v>
      </c>
      <c r="D180">
        <v>22.1</v>
      </c>
      <c r="E180">
        <v>92.6</v>
      </c>
      <c r="F180">
        <v>46.4</v>
      </c>
      <c r="G180">
        <v>73.2</v>
      </c>
      <c r="H180">
        <v>24.4</v>
      </c>
    </row>
    <row r="181" spans="1:8" x14ac:dyDescent="0.25">
      <c r="A181" s="1">
        <v>41441</v>
      </c>
      <c r="B181">
        <v>26.6</v>
      </c>
      <c r="C181">
        <v>19.5</v>
      </c>
      <c r="D181">
        <v>22.7</v>
      </c>
      <c r="E181">
        <v>92.1</v>
      </c>
      <c r="F181">
        <v>33.799999999999997</v>
      </c>
      <c r="G181">
        <v>77.8</v>
      </c>
      <c r="H181">
        <v>28.6</v>
      </c>
    </row>
    <row r="182" spans="1:8" x14ac:dyDescent="0.25">
      <c r="A182" s="1">
        <v>41440</v>
      </c>
      <c r="B182">
        <v>27.2</v>
      </c>
      <c r="C182">
        <v>20.399999999999999</v>
      </c>
      <c r="D182">
        <v>23.6</v>
      </c>
      <c r="E182">
        <v>88.7</v>
      </c>
      <c r="F182">
        <v>34</v>
      </c>
      <c r="G182">
        <v>61.4</v>
      </c>
      <c r="H182">
        <v>28.7</v>
      </c>
    </row>
    <row r="183" spans="1:8" x14ac:dyDescent="0.25">
      <c r="A183" s="1">
        <v>41439</v>
      </c>
      <c r="B183">
        <v>34.5</v>
      </c>
      <c r="C183">
        <v>19.899999999999999</v>
      </c>
      <c r="D183">
        <v>26.8</v>
      </c>
      <c r="E183">
        <v>69.900000000000006</v>
      </c>
      <c r="F183">
        <v>22.2</v>
      </c>
      <c r="G183">
        <v>42.6</v>
      </c>
      <c r="H183">
        <v>30</v>
      </c>
    </row>
    <row r="184" spans="1:8" x14ac:dyDescent="0.25">
      <c r="A184" s="1">
        <v>41438</v>
      </c>
      <c r="B184">
        <v>29</v>
      </c>
      <c r="C184">
        <v>18.399999999999999</v>
      </c>
      <c r="D184">
        <v>23.6</v>
      </c>
      <c r="E184">
        <v>91.5</v>
      </c>
      <c r="F184">
        <v>26.1</v>
      </c>
      <c r="G184">
        <v>55</v>
      </c>
      <c r="H184">
        <v>30.3</v>
      </c>
    </row>
    <row r="185" spans="1:8" x14ac:dyDescent="0.25">
      <c r="A185" s="1">
        <v>41437</v>
      </c>
      <c r="B185">
        <v>26.4</v>
      </c>
      <c r="C185">
        <v>16.600000000000001</v>
      </c>
      <c r="D185">
        <v>21.1</v>
      </c>
      <c r="E185">
        <v>92.6</v>
      </c>
      <c r="F185">
        <v>45.8</v>
      </c>
      <c r="G185">
        <v>74.7</v>
      </c>
      <c r="H185">
        <v>30</v>
      </c>
    </row>
    <row r="186" spans="1:8" x14ac:dyDescent="0.25">
      <c r="A186" s="1">
        <v>41436</v>
      </c>
      <c r="B186">
        <v>23.9</v>
      </c>
      <c r="C186">
        <v>15.9</v>
      </c>
      <c r="D186">
        <v>19.399999999999999</v>
      </c>
      <c r="E186">
        <v>93.4</v>
      </c>
      <c r="F186">
        <v>59.4</v>
      </c>
      <c r="G186">
        <v>81</v>
      </c>
      <c r="H186">
        <v>28.6</v>
      </c>
    </row>
    <row r="187" spans="1:8" x14ac:dyDescent="0.25">
      <c r="A187" s="1">
        <v>41435</v>
      </c>
      <c r="B187">
        <v>26.1</v>
      </c>
      <c r="C187">
        <v>14.5</v>
      </c>
      <c r="D187">
        <v>19.7</v>
      </c>
      <c r="E187">
        <v>90.3</v>
      </c>
      <c r="F187">
        <v>42.9</v>
      </c>
      <c r="G187">
        <v>71.8</v>
      </c>
      <c r="H187">
        <v>29.4</v>
      </c>
    </row>
    <row r="188" spans="1:8" x14ac:dyDescent="0.25">
      <c r="A188" s="1">
        <v>41434</v>
      </c>
      <c r="B188">
        <v>23.1</v>
      </c>
      <c r="C188">
        <v>14.8</v>
      </c>
      <c r="D188">
        <v>18.7</v>
      </c>
      <c r="E188">
        <v>88.4</v>
      </c>
      <c r="F188">
        <v>40.299999999999997</v>
      </c>
      <c r="G188">
        <v>69.400000000000006</v>
      </c>
      <c r="H188">
        <v>30.2</v>
      </c>
    </row>
    <row r="189" spans="1:8" x14ac:dyDescent="0.25">
      <c r="A189" s="1">
        <v>41433</v>
      </c>
      <c r="B189">
        <v>22.1</v>
      </c>
      <c r="C189">
        <v>15.3</v>
      </c>
      <c r="D189">
        <v>18.7</v>
      </c>
      <c r="E189">
        <v>82</v>
      </c>
      <c r="F189">
        <v>46.8</v>
      </c>
      <c r="G189">
        <v>66.400000000000006</v>
      </c>
      <c r="H189">
        <v>30.2</v>
      </c>
    </row>
    <row r="190" spans="1:8" x14ac:dyDescent="0.25">
      <c r="A190" s="1">
        <v>41432</v>
      </c>
      <c r="B190">
        <v>23.2</v>
      </c>
      <c r="C190">
        <v>16</v>
      </c>
      <c r="D190">
        <v>19.5</v>
      </c>
      <c r="E190">
        <v>85.7</v>
      </c>
      <c r="F190">
        <v>44.3</v>
      </c>
      <c r="G190">
        <v>68.3</v>
      </c>
      <c r="H190">
        <v>30.6</v>
      </c>
    </row>
    <row r="191" spans="1:8" x14ac:dyDescent="0.25">
      <c r="A191" s="1">
        <v>41431</v>
      </c>
      <c r="B191">
        <v>24</v>
      </c>
      <c r="C191">
        <v>16.3</v>
      </c>
      <c r="D191">
        <v>20.100000000000001</v>
      </c>
      <c r="E191">
        <v>88.2</v>
      </c>
      <c r="F191">
        <v>47.7</v>
      </c>
      <c r="G191">
        <v>72.599999999999994</v>
      </c>
      <c r="H191">
        <v>25.9</v>
      </c>
    </row>
    <row r="192" spans="1:8" x14ac:dyDescent="0.25">
      <c r="A192" s="1">
        <v>41430</v>
      </c>
      <c r="B192">
        <v>26</v>
      </c>
      <c r="C192">
        <v>18.100000000000001</v>
      </c>
      <c r="D192">
        <v>22.3</v>
      </c>
      <c r="E192">
        <v>87.2</v>
      </c>
      <c r="F192">
        <v>23.7</v>
      </c>
      <c r="G192">
        <v>56.8</v>
      </c>
      <c r="H192">
        <v>29.9</v>
      </c>
    </row>
    <row r="193" spans="1:8" x14ac:dyDescent="0.25">
      <c r="A193" s="1">
        <v>41429</v>
      </c>
      <c r="B193">
        <v>29.9</v>
      </c>
      <c r="C193">
        <v>18.8</v>
      </c>
      <c r="D193">
        <v>24.5</v>
      </c>
      <c r="E193">
        <v>58.5</v>
      </c>
      <c r="F193">
        <v>20.100000000000001</v>
      </c>
      <c r="G193">
        <v>34.200000000000003</v>
      </c>
      <c r="H193">
        <v>30.8</v>
      </c>
    </row>
    <row r="194" spans="1:8" x14ac:dyDescent="0.25">
      <c r="A194" s="1">
        <v>41428</v>
      </c>
      <c r="B194">
        <v>24.9</v>
      </c>
      <c r="C194">
        <v>15.7</v>
      </c>
      <c r="D194">
        <v>21.3</v>
      </c>
      <c r="E194">
        <v>62.4</v>
      </c>
      <c r="F194">
        <v>32.5</v>
      </c>
      <c r="G194">
        <v>46.3</v>
      </c>
      <c r="H194">
        <v>30.8</v>
      </c>
    </row>
    <row r="195" spans="1:8" x14ac:dyDescent="0.25">
      <c r="A195" s="1">
        <v>41427</v>
      </c>
      <c r="B195">
        <v>23.9</v>
      </c>
      <c r="C195">
        <v>12.9</v>
      </c>
      <c r="D195">
        <v>19.7</v>
      </c>
      <c r="E195">
        <v>79.599999999999994</v>
      </c>
      <c r="F195">
        <v>38.700000000000003</v>
      </c>
      <c r="G195">
        <v>54.4</v>
      </c>
      <c r="H195">
        <v>30.8</v>
      </c>
    </row>
    <row r="196" spans="1:8" x14ac:dyDescent="0.25">
      <c r="A196" s="1">
        <v>41426</v>
      </c>
      <c r="B196">
        <v>22.4</v>
      </c>
      <c r="C196">
        <v>14.8</v>
      </c>
      <c r="D196">
        <v>19.399999999999999</v>
      </c>
      <c r="E196">
        <v>76.7</v>
      </c>
      <c r="F196">
        <v>25.3</v>
      </c>
      <c r="G196">
        <v>53.7</v>
      </c>
      <c r="H196">
        <v>30.9</v>
      </c>
    </row>
    <row r="197" spans="1:8" x14ac:dyDescent="0.25">
      <c r="A197" s="12">
        <v>2013</v>
      </c>
      <c r="B197" s="13">
        <f>AVERAGE(B167:B196)</f>
        <v>26.35</v>
      </c>
      <c r="C197" s="13">
        <f t="shared" ref="C197:H197" si="5">AVERAGE(C167:C196)</f>
        <v>17.376666666666665</v>
      </c>
      <c r="D197" s="13">
        <f t="shared" si="5"/>
        <v>21.866666666666667</v>
      </c>
      <c r="E197" s="13">
        <f t="shared" si="5"/>
        <v>80.716666666666654</v>
      </c>
      <c r="F197" s="13">
        <f t="shared" si="5"/>
        <v>37.449999999999996</v>
      </c>
      <c r="G197" s="13">
        <f t="shared" si="5"/>
        <v>59.79</v>
      </c>
      <c r="H197" s="13">
        <f t="shared" si="5"/>
        <v>29.539999999999996</v>
      </c>
    </row>
    <row r="198" spans="1:8" x14ac:dyDescent="0.25">
      <c r="A198" s="12"/>
      <c r="B198" s="13"/>
      <c r="C198" s="13"/>
      <c r="D198" s="13"/>
      <c r="E198" s="13"/>
      <c r="F198" s="13"/>
      <c r="G198" s="13"/>
      <c r="H198" s="13"/>
    </row>
    <row r="199" spans="1:8" x14ac:dyDescent="0.25">
      <c r="A199" s="10" t="s">
        <v>0</v>
      </c>
      <c r="B199" s="10" t="s">
        <v>27</v>
      </c>
      <c r="C199" s="10" t="s">
        <v>28</v>
      </c>
      <c r="D199" s="10" t="s">
        <v>29</v>
      </c>
      <c r="E199" s="10" t="s">
        <v>30</v>
      </c>
      <c r="F199" s="10" t="s">
        <v>31</v>
      </c>
      <c r="G199" s="10" t="s">
        <v>32</v>
      </c>
      <c r="H199" s="10" t="s">
        <v>33</v>
      </c>
    </row>
    <row r="200" spans="1:8" x14ac:dyDescent="0.25">
      <c r="A200" s="1">
        <v>41820</v>
      </c>
      <c r="B200">
        <v>26</v>
      </c>
      <c r="C200">
        <v>18.7</v>
      </c>
      <c r="D200">
        <v>21.9</v>
      </c>
      <c r="E200">
        <v>93.1</v>
      </c>
      <c r="F200">
        <v>60.7</v>
      </c>
      <c r="G200">
        <v>78.5</v>
      </c>
      <c r="H200">
        <v>31.1</v>
      </c>
    </row>
    <row r="201" spans="1:8" x14ac:dyDescent="0.25">
      <c r="A201" s="1">
        <v>41819</v>
      </c>
      <c r="B201">
        <v>26.7</v>
      </c>
      <c r="C201">
        <v>17.8</v>
      </c>
      <c r="D201">
        <v>21.7</v>
      </c>
      <c r="E201">
        <v>92.1</v>
      </c>
      <c r="F201">
        <v>48.3</v>
      </c>
      <c r="G201">
        <v>72.400000000000006</v>
      </c>
      <c r="H201">
        <v>30.7</v>
      </c>
    </row>
    <row r="202" spans="1:8" x14ac:dyDescent="0.25">
      <c r="A202" s="1">
        <v>41818</v>
      </c>
      <c r="B202">
        <v>28.5</v>
      </c>
      <c r="C202">
        <v>18.8</v>
      </c>
      <c r="D202">
        <v>23.6</v>
      </c>
      <c r="E202">
        <v>85.5</v>
      </c>
      <c r="F202">
        <v>34</v>
      </c>
      <c r="G202">
        <v>58.1</v>
      </c>
      <c r="H202">
        <v>31.3</v>
      </c>
    </row>
    <row r="203" spans="1:8" x14ac:dyDescent="0.25">
      <c r="A203" s="1">
        <v>41817</v>
      </c>
      <c r="B203">
        <v>27</v>
      </c>
      <c r="C203">
        <v>18.2</v>
      </c>
      <c r="D203">
        <v>22.7</v>
      </c>
      <c r="E203">
        <v>94.2</v>
      </c>
      <c r="F203">
        <v>46.2</v>
      </c>
      <c r="G203">
        <v>68.900000000000006</v>
      </c>
      <c r="H203">
        <v>31.4</v>
      </c>
    </row>
    <row r="204" spans="1:8" x14ac:dyDescent="0.25">
      <c r="A204" s="1">
        <v>41816</v>
      </c>
      <c r="B204">
        <v>26.5</v>
      </c>
      <c r="C204">
        <v>17.7</v>
      </c>
      <c r="D204">
        <v>21.5</v>
      </c>
      <c r="E204">
        <v>93.8</v>
      </c>
      <c r="F204">
        <v>54.9</v>
      </c>
      <c r="G204">
        <v>77.599999999999994</v>
      </c>
      <c r="H204">
        <v>30.8</v>
      </c>
    </row>
    <row r="205" spans="1:8" x14ac:dyDescent="0.25">
      <c r="A205" s="1">
        <v>41815</v>
      </c>
      <c r="B205">
        <v>26.7</v>
      </c>
      <c r="C205">
        <v>16.899999999999999</v>
      </c>
      <c r="D205">
        <v>21.1</v>
      </c>
      <c r="E205">
        <v>87.4</v>
      </c>
      <c r="F205">
        <v>44.8</v>
      </c>
      <c r="G205">
        <v>70.8</v>
      </c>
      <c r="H205">
        <v>27.2</v>
      </c>
    </row>
    <row r="206" spans="1:8" x14ac:dyDescent="0.25">
      <c r="A206" s="1">
        <v>41814</v>
      </c>
      <c r="B206">
        <v>25.1</v>
      </c>
      <c r="C206">
        <v>17.600000000000001</v>
      </c>
      <c r="D206">
        <v>21</v>
      </c>
      <c r="E206">
        <v>94.1</v>
      </c>
      <c r="F206">
        <v>44.9</v>
      </c>
      <c r="G206">
        <v>73.5</v>
      </c>
      <c r="H206">
        <v>28.4</v>
      </c>
    </row>
    <row r="207" spans="1:8" x14ac:dyDescent="0.25">
      <c r="A207" s="1">
        <v>41813</v>
      </c>
      <c r="B207">
        <v>30</v>
      </c>
      <c r="C207">
        <v>19</v>
      </c>
      <c r="D207">
        <v>23.2</v>
      </c>
      <c r="E207">
        <v>84.1</v>
      </c>
      <c r="F207">
        <v>34.1</v>
      </c>
      <c r="G207">
        <v>65.400000000000006</v>
      </c>
      <c r="H207">
        <v>28.8</v>
      </c>
    </row>
    <row r="208" spans="1:8" x14ac:dyDescent="0.25">
      <c r="A208" s="1">
        <v>41812</v>
      </c>
      <c r="B208">
        <v>28</v>
      </c>
      <c r="C208">
        <v>18.899999999999999</v>
      </c>
      <c r="D208">
        <v>23.2</v>
      </c>
      <c r="E208">
        <v>82.2</v>
      </c>
      <c r="F208">
        <v>23.9</v>
      </c>
      <c r="G208">
        <v>60.2</v>
      </c>
      <c r="H208">
        <v>21</v>
      </c>
    </row>
    <row r="209" spans="1:8" x14ac:dyDescent="0.25">
      <c r="A209" s="1">
        <v>41811</v>
      </c>
      <c r="B209">
        <v>27.3</v>
      </c>
      <c r="C209">
        <v>19.899999999999999</v>
      </c>
      <c r="D209">
        <v>23.2</v>
      </c>
      <c r="E209">
        <v>86.4</v>
      </c>
      <c r="F209">
        <v>46.9</v>
      </c>
      <c r="G209">
        <v>69.8</v>
      </c>
      <c r="H209">
        <v>30.8</v>
      </c>
    </row>
    <row r="210" spans="1:8" x14ac:dyDescent="0.25">
      <c r="A210" s="1">
        <v>41810</v>
      </c>
      <c r="B210">
        <v>27.4</v>
      </c>
      <c r="C210">
        <v>18.600000000000001</v>
      </c>
      <c r="D210">
        <v>23.3</v>
      </c>
      <c r="E210">
        <v>85.3</v>
      </c>
      <c r="F210">
        <v>47.1</v>
      </c>
      <c r="G210">
        <v>67.5</v>
      </c>
      <c r="H210">
        <v>29.2</v>
      </c>
    </row>
    <row r="211" spans="1:8" x14ac:dyDescent="0.25">
      <c r="A211" s="1">
        <v>41809</v>
      </c>
      <c r="B211">
        <v>27.8</v>
      </c>
      <c r="C211">
        <v>20.6</v>
      </c>
      <c r="D211">
        <v>23.6</v>
      </c>
      <c r="E211">
        <v>89.3</v>
      </c>
      <c r="F211">
        <v>53.9</v>
      </c>
      <c r="G211">
        <v>69.8</v>
      </c>
      <c r="H211">
        <v>26.7</v>
      </c>
    </row>
    <row r="212" spans="1:8" x14ac:dyDescent="0.25">
      <c r="A212" s="1">
        <v>41808</v>
      </c>
      <c r="B212">
        <v>25.7</v>
      </c>
      <c r="C212">
        <v>20</v>
      </c>
      <c r="D212">
        <v>22.7</v>
      </c>
      <c r="E212">
        <v>89.7</v>
      </c>
      <c r="F212">
        <v>60.1</v>
      </c>
      <c r="G212">
        <v>76.8</v>
      </c>
      <c r="H212">
        <v>29</v>
      </c>
    </row>
    <row r="213" spans="1:8" x14ac:dyDescent="0.25">
      <c r="A213" s="1">
        <v>41807</v>
      </c>
      <c r="B213">
        <v>25.9</v>
      </c>
      <c r="C213">
        <v>18</v>
      </c>
      <c r="D213">
        <v>22.1</v>
      </c>
      <c r="E213">
        <v>86.4</v>
      </c>
      <c r="F213">
        <v>53.8</v>
      </c>
      <c r="G213">
        <v>73</v>
      </c>
      <c r="H213">
        <v>29.1</v>
      </c>
    </row>
    <row r="214" spans="1:8" x14ac:dyDescent="0.25">
      <c r="A214" s="1">
        <v>41806</v>
      </c>
      <c r="B214">
        <v>29.6</v>
      </c>
      <c r="C214">
        <v>19.399999999999999</v>
      </c>
      <c r="D214">
        <v>24</v>
      </c>
      <c r="E214">
        <v>82.2</v>
      </c>
      <c r="F214">
        <v>37.700000000000003</v>
      </c>
      <c r="G214">
        <v>58.9</v>
      </c>
      <c r="H214">
        <v>23.6</v>
      </c>
    </row>
    <row r="215" spans="1:8" x14ac:dyDescent="0.25">
      <c r="A215" s="1">
        <v>41805</v>
      </c>
      <c r="B215">
        <v>30.8</v>
      </c>
      <c r="C215">
        <v>19.100000000000001</v>
      </c>
      <c r="D215">
        <v>25.2</v>
      </c>
      <c r="E215">
        <v>84.1</v>
      </c>
      <c r="F215">
        <v>25.4</v>
      </c>
      <c r="G215">
        <v>57.8</v>
      </c>
      <c r="H215">
        <v>27</v>
      </c>
    </row>
    <row r="216" spans="1:8" x14ac:dyDescent="0.25">
      <c r="A216" s="1">
        <v>41804</v>
      </c>
      <c r="B216">
        <v>27.2</v>
      </c>
      <c r="C216">
        <v>18</v>
      </c>
      <c r="D216">
        <v>23.5</v>
      </c>
      <c r="E216">
        <v>77.400000000000006</v>
      </c>
      <c r="F216">
        <v>33.799999999999997</v>
      </c>
      <c r="G216">
        <v>59.3</v>
      </c>
      <c r="H216">
        <v>31.1</v>
      </c>
    </row>
    <row r="217" spans="1:8" x14ac:dyDescent="0.25">
      <c r="A217" s="1">
        <v>41803</v>
      </c>
      <c r="B217">
        <v>30.8</v>
      </c>
      <c r="C217">
        <v>19.399999999999999</v>
      </c>
      <c r="D217">
        <v>25.2</v>
      </c>
      <c r="E217">
        <v>73.099999999999994</v>
      </c>
      <c r="F217">
        <v>23.1</v>
      </c>
      <c r="G217">
        <v>43.5</v>
      </c>
      <c r="H217">
        <v>30.1</v>
      </c>
    </row>
    <row r="218" spans="1:8" x14ac:dyDescent="0.25">
      <c r="A218" s="1">
        <v>41802</v>
      </c>
      <c r="B218">
        <v>33.6</v>
      </c>
      <c r="C218">
        <v>21.2</v>
      </c>
      <c r="D218">
        <v>28.1</v>
      </c>
      <c r="E218">
        <v>60.5</v>
      </c>
      <c r="F218">
        <v>23.7</v>
      </c>
      <c r="G218">
        <v>35.200000000000003</v>
      </c>
      <c r="H218">
        <v>30.9</v>
      </c>
    </row>
    <row r="219" spans="1:8" x14ac:dyDescent="0.25">
      <c r="A219" s="1">
        <v>41801</v>
      </c>
      <c r="B219">
        <v>33.200000000000003</v>
      </c>
      <c r="C219">
        <v>20.2</v>
      </c>
      <c r="D219">
        <v>26</v>
      </c>
      <c r="E219">
        <v>89.3</v>
      </c>
      <c r="F219">
        <v>20.8</v>
      </c>
      <c r="G219">
        <v>55.1</v>
      </c>
      <c r="H219">
        <v>30</v>
      </c>
    </row>
    <row r="220" spans="1:8" x14ac:dyDescent="0.25">
      <c r="A220" s="1">
        <v>41800</v>
      </c>
      <c r="B220">
        <v>25.1</v>
      </c>
      <c r="C220">
        <v>18.600000000000001</v>
      </c>
      <c r="D220">
        <v>21.8</v>
      </c>
      <c r="E220">
        <v>90.7</v>
      </c>
      <c r="F220">
        <v>71.2</v>
      </c>
      <c r="G220">
        <v>81</v>
      </c>
      <c r="H220">
        <v>19.3</v>
      </c>
    </row>
    <row r="221" spans="1:8" x14ac:dyDescent="0.25">
      <c r="A221" s="1">
        <v>41799</v>
      </c>
      <c r="B221">
        <v>24.5</v>
      </c>
      <c r="C221">
        <v>18</v>
      </c>
      <c r="D221">
        <v>21.4</v>
      </c>
      <c r="E221">
        <v>92.4</v>
      </c>
      <c r="F221">
        <v>67.099999999999994</v>
      </c>
      <c r="G221">
        <v>79.5</v>
      </c>
      <c r="H221">
        <v>26.7</v>
      </c>
    </row>
    <row r="222" spans="1:8" x14ac:dyDescent="0.25">
      <c r="A222" s="1">
        <v>41798</v>
      </c>
      <c r="B222">
        <v>25.6</v>
      </c>
      <c r="C222">
        <v>17.7</v>
      </c>
      <c r="D222">
        <v>21.4</v>
      </c>
      <c r="E222">
        <v>93.3</v>
      </c>
      <c r="F222">
        <v>56</v>
      </c>
      <c r="G222">
        <v>79.3</v>
      </c>
      <c r="H222">
        <v>29.9</v>
      </c>
    </row>
    <row r="223" spans="1:8" x14ac:dyDescent="0.25">
      <c r="A223" s="1">
        <v>41797</v>
      </c>
      <c r="B223">
        <v>25.6</v>
      </c>
      <c r="C223">
        <v>18.2</v>
      </c>
      <c r="D223">
        <v>20.9</v>
      </c>
      <c r="E223">
        <v>91.7</v>
      </c>
      <c r="F223">
        <v>60.5</v>
      </c>
      <c r="G223">
        <v>80.900000000000006</v>
      </c>
      <c r="H223">
        <v>29.8</v>
      </c>
    </row>
    <row r="224" spans="1:8" x14ac:dyDescent="0.25">
      <c r="A224" s="1">
        <v>41796</v>
      </c>
      <c r="B224">
        <v>35.4</v>
      </c>
      <c r="C224">
        <v>20</v>
      </c>
      <c r="D224">
        <v>26.7</v>
      </c>
      <c r="E224">
        <v>84.5</v>
      </c>
      <c r="F224">
        <v>18.3</v>
      </c>
      <c r="G224">
        <v>50.4</v>
      </c>
      <c r="H224">
        <v>29.7</v>
      </c>
    </row>
    <row r="225" spans="1:8" x14ac:dyDescent="0.25">
      <c r="A225" s="1">
        <v>41795</v>
      </c>
      <c r="B225">
        <v>28.9</v>
      </c>
      <c r="C225">
        <v>16.5</v>
      </c>
      <c r="D225">
        <v>22.3</v>
      </c>
      <c r="E225">
        <v>92.6</v>
      </c>
      <c r="F225">
        <v>44.5</v>
      </c>
      <c r="G225">
        <v>71.8</v>
      </c>
      <c r="H225">
        <v>26.5</v>
      </c>
    </row>
    <row r="226" spans="1:8" x14ac:dyDescent="0.25">
      <c r="A226" s="1">
        <v>41794</v>
      </c>
      <c r="B226">
        <v>27.9</v>
      </c>
      <c r="C226">
        <v>14.5</v>
      </c>
      <c r="D226">
        <v>21.4</v>
      </c>
      <c r="E226">
        <v>89.1</v>
      </c>
      <c r="F226">
        <v>35.4</v>
      </c>
      <c r="G226">
        <v>68.3</v>
      </c>
      <c r="H226">
        <v>31.4</v>
      </c>
    </row>
    <row r="227" spans="1:8" x14ac:dyDescent="0.25">
      <c r="A227" s="1">
        <v>41793</v>
      </c>
      <c r="B227">
        <v>23.7</v>
      </c>
      <c r="C227">
        <v>15.2</v>
      </c>
      <c r="D227">
        <v>19.7</v>
      </c>
      <c r="E227">
        <v>84.4</v>
      </c>
      <c r="F227">
        <v>55.4</v>
      </c>
      <c r="G227">
        <v>70.099999999999994</v>
      </c>
      <c r="H227">
        <v>30.9</v>
      </c>
    </row>
    <row r="228" spans="1:8" x14ac:dyDescent="0.25">
      <c r="A228" s="1">
        <v>41792</v>
      </c>
      <c r="B228">
        <v>25.4</v>
      </c>
      <c r="C228">
        <v>13.1</v>
      </c>
      <c r="D228">
        <v>19.8</v>
      </c>
      <c r="E228">
        <v>90.1</v>
      </c>
      <c r="F228">
        <v>34.6</v>
      </c>
      <c r="G228">
        <v>63.1</v>
      </c>
      <c r="H228">
        <v>30</v>
      </c>
    </row>
    <row r="229" spans="1:8" x14ac:dyDescent="0.25">
      <c r="A229" s="1">
        <v>41791</v>
      </c>
      <c r="B229">
        <v>26.4</v>
      </c>
      <c r="C229">
        <v>16.399999999999999</v>
      </c>
      <c r="D229">
        <v>20.399999999999999</v>
      </c>
      <c r="E229">
        <v>87.1</v>
      </c>
      <c r="F229">
        <v>32.6</v>
      </c>
      <c r="G229">
        <v>57</v>
      </c>
      <c r="H229">
        <v>20.3</v>
      </c>
    </row>
    <row r="230" spans="1:8" x14ac:dyDescent="0.25">
      <c r="A230" s="12">
        <v>2014</v>
      </c>
      <c r="B230" s="13">
        <f>AVERAGE(B200:B229)</f>
        <v>27.743333333333332</v>
      </c>
      <c r="C230" s="13">
        <f t="shared" ref="C230:H230" si="6">AVERAGE(C200:C229)</f>
        <v>18.206666666666663</v>
      </c>
      <c r="D230" s="13">
        <f t="shared" si="6"/>
        <v>22.75333333333333</v>
      </c>
      <c r="E230" s="13">
        <f t="shared" si="6"/>
        <v>86.86999999999999</v>
      </c>
      <c r="F230" s="13">
        <f t="shared" si="6"/>
        <v>43.123333333333335</v>
      </c>
      <c r="G230" s="13">
        <f t="shared" si="6"/>
        <v>66.449999999999989</v>
      </c>
      <c r="H230" s="13">
        <f t="shared" si="6"/>
        <v>28.423333333333332</v>
      </c>
    </row>
    <row r="231" spans="1:8" x14ac:dyDescent="0.25">
      <c r="A231" s="12"/>
      <c r="B231" s="13"/>
      <c r="C231" s="13"/>
      <c r="D231" s="13"/>
      <c r="E231" s="13"/>
      <c r="F231" s="13"/>
      <c r="G231" s="13"/>
      <c r="H231" s="13"/>
    </row>
    <row r="232" spans="1:8" ht="16.5" customHeight="1" x14ac:dyDescent="0.25">
      <c r="A232" s="10" t="s">
        <v>0</v>
      </c>
      <c r="B232" s="10" t="s">
        <v>27</v>
      </c>
      <c r="C232" s="10" t="s">
        <v>28</v>
      </c>
      <c r="D232" s="10" t="s">
        <v>29</v>
      </c>
      <c r="E232" s="10" t="s">
        <v>30</v>
      </c>
      <c r="F232" s="10" t="s">
        <v>31</v>
      </c>
      <c r="G232" s="10" t="s">
        <v>32</v>
      </c>
      <c r="H232" s="10" t="s">
        <v>33</v>
      </c>
    </row>
    <row r="233" spans="1:8" x14ac:dyDescent="0.25">
      <c r="A233" s="1">
        <v>42185</v>
      </c>
      <c r="B233">
        <v>35.799999999999997</v>
      </c>
      <c r="C233">
        <v>23.2</v>
      </c>
      <c r="D233">
        <v>29.3</v>
      </c>
      <c r="E233">
        <v>86.2</v>
      </c>
      <c r="F233">
        <v>15.3</v>
      </c>
      <c r="G233">
        <v>47.1</v>
      </c>
      <c r="H233">
        <v>28.2</v>
      </c>
    </row>
    <row r="234" spans="1:8" x14ac:dyDescent="0.25">
      <c r="A234" s="1">
        <v>42184</v>
      </c>
      <c r="B234">
        <v>40.299999999999997</v>
      </c>
      <c r="C234">
        <v>19.899999999999999</v>
      </c>
      <c r="D234">
        <v>31.4</v>
      </c>
      <c r="E234">
        <v>80.599999999999994</v>
      </c>
      <c r="F234">
        <v>14.5</v>
      </c>
      <c r="G234">
        <v>33.799999999999997</v>
      </c>
      <c r="H234">
        <v>29.2</v>
      </c>
    </row>
    <row r="235" spans="1:8" x14ac:dyDescent="0.25">
      <c r="A235" s="1">
        <v>42183</v>
      </c>
      <c r="B235">
        <v>33.4</v>
      </c>
      <c r="C235">
        <v>20.2</v>
      </c>
      <c r="D235">
        <v>26.9</v>
      </c>
      <c r="E235">
        <v>81.599999999999994</v>
      </c>
      <c r="F235">
        <v>20.9</v>
      </c>
      <c r="G235">
        <v>46.7</v>
      </c>
      <c r="H235">
        <v>29.3</v>
      </c>
    </row>
    <row r="236" spans="1:8" x14ac:dyDescent="0.25">
      <c r="A236" s="1">
        <v>42182</v>
      </c>
      <c r="B236">
        <v>32.4</v>
      </c>
      <c r="C236">
        <v>18.8</v>
      </c>
      <c r="D236">
        <v>26</v>
      </c>
      <c r="E236">
        <v>78</v>
      </c>
      <c r="F236">
        <v>26.7</v>
      </c>
      <c r="G236">
        <v>45.7</v>
      </c>
      <c r="H236">
        <v>29.4</v>
      </c>
    </row>
    <row r="237" spans="1:8" x14ac:dyDescent="0.25">
      <c r="A237" s="1">
        <v>42181</v>
      </c>
      <c r="B237">
        <v>28.4</v>
      </c>
      <c r="C237">
        <v>20.399999999999999</v>
      </c>
      <c r="D237">
        <v>25</v>
      </c>
      <c r="E237">
        <v>73.3</v>
      </c>
      <c r="F237">
        <v>33.700000000000003</v>
      </c>
      <c r="G237">
        <v>51.7</v>
      </c>
      <c r="H237">
        <v>29.2</v>
      </c>
    </row>
    <row r="238" spans="1:8" x14ac:dyDescent="0.25">
      <c r="A238" s="1">
        <v>42180</v>
      </c>
      <c r="B238">
        <v>28</v>
      </c>
      <c r="C238">
        <v>21.4</v>
      </c>
      <c r="D238">
        <v>24.6</v>
      </c>
      <c r="E238">
        <v>82.7</v>
      </c>
      <c r="F238">
        <v>44.7</v>
      </c>
      <c r="G238">
        <v>68.2</v>
      </c>
      <c r="H238">
        <v>28.3</v>
      </c>
    </row>
    <row r="239" spans="1:8" x14ac:dyDescent="0.25">
      <c r="A239" s="1">
        <v>42179</v>
      </c>
      <c r="B239">
        <v>29.9</v>
      </c>
      <c r="C239">
        <v>22.6</v>
      </c>
      <c r="D239">
        <v>25.3</v>
      </c>
      <c r="E239">
        <v>86.7</v>
      </c>
      <c r="F239">
        <v>32.4</v>
      </c>
      <c r="G239">
        <v>62.8</v>
      </c>
      <c r="H239">
        <v>25.2</v>
      </c>
    </row>
    <row r="240" spans="1:8" x14ac:dyDescent="0.25">
      <c r="A240" s="1">
        <v>42178</v>
      </c>
      <c r="B240">
        <v>29</v>
      </c>
      <c r="C240">
        <v>18.3</v>
      </c>
      <c r="D240">
        <v>23.6</v>
      </c>
      <c r="E240">
        <v>88.7</v>
      </c>
      <c r="F240">
        <v>39.200000000000003</v>
      </c>
      <c r="G240">
        <v>69.099999999999994</v>
      </c>
      <c r="H240">
        <v>28</v>
      </c>
    </row>
    <row r="241" spans="1:8" x14ac:dyDescent="0.25">
      <c r="A241" s="1">
        <v>42177</v>
      </c>
      <c r="B241">
        <v>29.1</v>
      </c>
      <c r="C241">
        <v>20</v>
      </c>
      <c r="D241">
        <v>24.1</v>
      </c>
      <c r="E241">
        <v>85.6</v>
      </c>
      <c r="F241">
        <v>40.200000000000003</v>
      </c>
      <c r="G241">
        <v>62.2</v>
      </c>
      <c r="H241">
        <v>28.8</v>
      </c>
    </row>
    <row r="242" spans="1:8" x14ac:dyDescent="0.25">
      <c r="A242" s="1">
        <v>42176</v>
      </c>
      <c r="B242">
        <v>33.299999999999997</v>
      </c>
      <c r="C242">
        <v>20.7</v>
      </c>
      <c r="D242">
        <v>27.2</v>
      </c>
      <c r="E242">
        <v>73.900000000000006</v>
      </c>
      <c r="F242">
        <v>24</v>
      </c>
      <c r="G242">
        <v>42.8</v>
      </c>
      <c r="H242">
        <v>28.3</v>
      </c>
    </row>
    <row r="243" spans="1:8" x14ac:dyDescent="0.25">
      <c r="A243" s="1">
        <v>42175</v>
      </c>
      <c r="B243">
        <v>28.5</v>
      </c>
      <c r="C243">
        <v>16.7</v>
      </c>
      <c r="D243">
        <v>24</v>
      </c>
      <c r="E243">
        <v>74.3</v>
      </c>
      <c r="F243">
        <v>35</v>
      </c>
      <c r="G243">
        <v>51.8</v>
      </c>
      <c r="H243">
        <v>29.5</v>
      </c>
    </row>
    <row r="244" spans="1:8" x14ac:dyDescent="0.25">
      <c r="A244" s="1">
        <v>42174</v>
      </c>
      <c r="B244">
        <v>26.9</v>
      </c>
      <c r="C244">
        <v>16.3</v>
      </c>
      <c r="D244">
        <v>22.8</v>
      </c>
      <c r="E244">
        <v>73.7</v>
      </c>
      <c r="F244">
        <v>36.4</v>
      </c>
      <c r="G244">
        <v>55.6</v>
      </c>
      <c r="H244">
        <v>29.5</v>
      </c>
    </row>
    <row r="245" spans="1:8" x14ac:dyDescent="0.25">
      <c r="A245" s="1">
        <v>42173</v>
      </c>
      <c r="B245">
        <v>30.8</v>
      </c>
      <c r="C245">
        <v>19.7</v>
      </c>
      <c r="D245">
        <v>25</v>
      </c>
      <c r="E245">
        <v>69.7</v>
      </c>
      <c r="F245">
        <v>31</v>
      </c>
      <c r="G245">
        <v>46.3</v>
      </c>
      <c r="H245">
        <v>29.6</v>
      </c>
    </row>
    <row r="246" spans="1:8" x14ac:dyDescent="0.25">
      <c r="A246" s="1">
        <v>42172</v>
      </c>
      <c r="B246">
        <v>27.1</v>
      </c>
      <c r="C246">
        <v>15</v>
      </c>
      <c r="D246">
        <v>22.2</v>
      </c>
      <c r="E246">
        <v>91.4</v>
      </c>
      <c r="F246">
        <v>31.6</v>
      </c>
      <c r="G246">
        <v>57.4</v>
      </c>
      <c r="H246">
        <v>29.4</v>
      </c>
    </row>
    <row r="247" spans="1:8" x14ac:dyDescent="0.25">
      <c r="A247" s="1">
        <v>42171</v>
      </c>
      <c r="B247">
        <v>24.8</v>
      </c>
      <c r="C247">
        <v>15.7</v>
      </c>
      <c r="D247">
        <v>19.7</v>
      </c>
      <c r="E247">
        <v>88.1</v>
      </c>
      <c r="F247">
        <v>45.9</v>
      </c>
      <c r="G247">
        <v>72.8</v>
      </c>
      <c r="H247">
        <v>29.5</v>
      </c>
    </row>
    <row r="248" spans="1:8" x14ac:dyDescent="0.25">
      <c r="A248" s="1">
        <v>42170</v>
      </c>
      <c r="B248">
        <v>24.1</v>
      </c>
      <c r="C248">
        <v>14.7</v>
      </c>
      <c r="D248">
        <v>19.600000000000001</v>
      </c>
      <c r="E248">
        <v>87.2</v>
      </c>
      <c r="F248">
        <v>50.6</v>
      </c>
      <c r="G248">
        <v>67.5</v>
      </c>
      <c r="H248">
        <v>27.4</v>
      </c>
    </row>
    <row r="249" spans="1:8" x14ac:dyDescent="0.25">
      <c r="A249" s="1">
        <v>42169</v>
      </c>
      <c r="B249">
        <v>23.3</v>
      </c>
      <c r="C249">
        <v>16.2</v>
      </c>
      <c r="D249">
        <v>19.7</v>
      </c>
      <c r="E249">
        <v>81.099999999999994</v>
      </c>
      <c r="F249">
        <v>45.5</v>
      </c>
      <c r="G249">
        <v>63.5</v>
      </c>
      <c r="H249">
        <v>20.8</v>
      </c>
    </row>
    <row r="250" spans="1:8" x14ac:dyDescent="0.25">
      <c r="A250" s="1">
        <v>42168</v>
      </c>
      <c r="B250">
        <v>26.3</v>
      </c>
      <c r="C250">
        <v>17.7</v>
      </c>
      <c r="D250">
        <v>21.4</v>
      </c>
      <c r="E250">
        <v>75.7</v>
      </c>
      <c r="F250">
        <v>33.1</v>
      </c>
      <c r="G250">
        <v>55.7</v>
      </c>
      <c r="H250">
        <v>28.9</v>
      </c>
    </row>
    <row r="251" spans="1:8" x14ac:dyDescent="0.25">
      <c r="A251" s="1">
        <v>42167</v>
      </c>
      <c r="B251">
        <v>25.7</v>
      </c>
      <c r="C251">
        <v>17.8</v>
      </c>
      <c r="D251">
        <v>22.4</v>
      </c>
      <c r="E251">
        <v>91.3</v>
      </c>
      <c r="F251">
        <v>47.9</v>
      </c>
      <c r="G251">
        <v>67.5</v>
      </c>
      <c r="H251">
        <v>28.9</v>
      </c>
    </row>
    <row r="252" spans="1:8" x14ac:dyDescent="0.25">
      <c r="A252" s="1">
        <v>42166</v>
      </c>
      <c r="B252">
        <v>26.1</v>
      </c>
      <c r="C252">
        <v>18.899999999999999</v>
      </c>
      <c r="D252">
        <v>22.3</v>
      </c>
      <c r="E252">
        <v>92.5</v>
      </c>
      <c r="F252">
        <v>54.7</v>
      </c>
      <c r="G252">
        <v>77</v>
      </c>
      <c r="H252">
        <v>15.5</v>
      </c>
    </row>
    <row r="253" spans="1:8" x14ac:dyDescent="0.25">
      <c r="A253" s="1">
        <v>42165</v>
      </c>
      <c r="B253">
        <v>29.4</v>
      </c>
      <c r="C253">
        <v>18.399999999999999</v>
      </c>
      <c r="D253">
        <v>23.4</v>
      </c>
      <c r="E253">
        <v>82.4</v>
      </c>
      <c r="F253">
        <v>29.2</v>
      </c>
      <c r="G253">
        <v>63.3</v>
      </c>
      <c r="H253">
        <v>27.3</v>
      </c>
    </row>
    <row r="254" spans="1:8" x14ac:dyDescent="0.25">
      <c r="A254" s="1">
        <v>42164</v>
      </c>
      <c r="B254">
        <v>28.2</v>
      </c>
      <c r="C254">
        <v>19.600000000000001</v>
      </c>
      <c r="D254">
        <v>23.5</v>
      </c>
      <c r="E254">
        <v>75.599999999999994</v>
      </c>
      <c r="F254">
        <v>27.5</v>
      </c>
      <c r="G254">
        <v>57.9</v>
      </c>
      <c r="H254">
        <v>19.399999999999999</v>
      </c>
    </row>
    <row r="255" spans="1:8" x14ac:dyDescent="0.25">
      <c r="A255" s="1">
        <v>42163</v>
      </c>
      <c r="B255">
        <v>32.6</v>
      </c>
      <c r="C255">
        <v>21.2</v>
      </c>
      <c r="D255">
        <v>26.5</v>
      </c>
      <c r="E255">
        <v>54.3</v>
      </c>
      <c r="F255">
        <v>24.1</v>
      </c>
      <c r="G255">
        <v>34.5</v>
      </c>
      <c r="H255">
        <v>27.9</v>
      </c>
    </row>
    <row r="256" spans="1:8" x14ac:dyDescent="0.25">
      <c r="A256" s="1">
        <v>42162</v>
      </c>
      <c r="B256">
        <v>31.1</v>
      </c>
      <c r="C256">
        <v>20</v>
      </c>
      <c r="D256">
        <v>26.1</v>
      </c>
      <c r="E256">
        <v>52.7</v>
      </c>
      <c r="F256">
        <v>21.3</v>
      </c>
      <c r="G256">
        <v>32.200000000000003</v>
      </c>
      <c r="H256">
        <v>28.9</v>
      </c>
    </row>
    <row r="257" spans="1:8" x14ac:dyDescent="0.25">
      <c r="A257" s="1">
        <v>42161</v>
      </c>
      <c r="B257">
        <v>32.700000000000003</v>
      </c>
      <c r="C257">
        <v>19.5</v>
      </c>
      <c r="D257">
        <v>26.6</v>
      </c>
      <c r="E257">
        <v>86.7</v>
      </c>
      <c r="F257">
        <v>15.5</v>
      </c>
      <c r="G257">
        <v>38.299999999999997</v>
      </c>
      <c r="H257">
        <v>23</v>
      </c>
    </row>
    <row r="258" spans="1:8" x14ac:dyDescent="0.25">
      <c r="A258" s="1">
        <v>42160</v>
      </c>
      <c r="B258">
        <v>31.2</v>
      </c>
      <c r="C258">
        <v>19.399999999999999</v>
      </c>
      <c r="D258">
        <v>25.3</v>
      </c>
      <c r="E258">
        <v>69.2</v>
      </c>
      <c r="F258">
        <v>28.4</v>
      </c>
      <c r="G258">
        <v>47.9</v>
      </c>
      <c r="H258">
        <v>29</v>
      </c>
    </row>
    <row r="259" spans="1:8" x14ac:dyDescent="0.25">
      <c r="A259" s="1">
        <v>42159</v>
      </c>
      <c r="B259">
        <v>31.9</v>
      </c>
      <c r="C259">
        <v>20</v>
      </c>
      <c r="D259">
        <v>26.5</v>
      </c>
      <c r="E259">
        <v>60.1</v>
      </c>
      <c r="F259">
        <v>18.399999999999999</v>
      </c>
      <c r="G259">
        <v>33.299999999999997</v>
      </c>
      <c r="H259">
        <v>29.6</v>
      </c>
    </row>
    <row r="260" spans="1:8" x14ac:dyDescent="0.25">
      <c r="A260" s="1">
        <v>42158</v>
      </c>
      <c r="B260">
        <v>32.6</v>
      </c>
      <c r="C260">
        <v>20</v>
      </c>
      <c r="D260">
        <v>26.9</v>
      </c>
      <c r="E260">
        <v>47.4</v>
      </c>
      <c r="F260">
        <v>17.7</v>
      </c>
      <c r="G260">
        <v>29.9</v>
      </c>
      <c r="H260">
        <v>29.8</v>
      </c>
    </row>
    <row r="261" spans="1:8" x14ac:dyDescent="0.25">
      <c r="A261" s="1">
        <v>42157</v>
      </c>
      <c r="B261">
        <v>31.6</v>
      </c>
      <c r="C261">
        <v>17.7</v>
      </c>
      <c r="D261">
        <v>24.4</v>
      </c>
      <c r="E261">
        <v>87.8</v>
      </c>
      <c r="F261">
        <v>27.1</v>
      </c>
      <c r="G261">
        <v>50</v>
      </c>
      <c r="H261">
        <v>29.1</v>
      </c>
    </row>
    <row r="262" spans="1:8" x14ac:dyDescent="0.25">
      <c r="A262" s="1">
        <v>42156</v>
      </c>
      <c r="B262">
        <v>24.7</v>
      </c>
      <c r="C262">
        <v>18.7</v>
      </c>
      <c r="D262">
        <v>21.9</v>
      </c>
      <c r="E262">
        <v>85.5</v>
      </c>
      <c r="F262">
        <v>65.5</v>
      </c>
      <c r="G262">
        <v>78.400000000000006</v>
      </c>
      <c r="H262">
        <v>20.2</v>
      </c>
    </row>
    <row r="263" spans="1:8" x14ac:dyDescent="0.25">
      <c r="A263" s="12">
        <v>2015</v>
      </c>
      <c r="B263" s="13">
        <f>AVERAGE(B233:B262)</f>
        <v>29.640000000000011</v>
      </c>
      <c r="C263" s="13">
        <f t="shared" ref="C263:H263" si="7">AVERAGE(C233:C262)</f>
        <v>18.956666666666667</v>
      </c>
      <c r="D263" s="13">
        <f t="shared" si="7"/>
        <v>24.453333333333326</v>
      </c>
      <c r="E263" s="13">
        <f t="shared" si="7"/>
        <v>78.13333333333334</v>
      </c>
      <c r="F263" s="13">
        <f t="shared" si="7"/>
        <v>32.6</v>
      </c>
      <c r="G263" s="13">
        <f t="shared" si="7"/>
        <v>53.696666666666673</v>
      </c>
      <c r="H263" s="13">
        <f t="shared" si="7"/>
        <v>27.236666666666665</v>
      </c>
    </row>
    <row r="264" spans="1:8" x14ac:dyDescent="0.25">
      <c r="A264" s="12"/>
      <c r="B264" s="13"/>
      <c r="C264" s="13"/>
      <c r="D264" s="13"/>
      <c r="E264" s="13"/>
      <c r="F264" s="13"/>
      <c r="G264" s="13"/>
      <c r="H264" s="13"/>
    </row>
    <row r="265" spans="1:8" x14ac:dyDescent="0.25">
      <c r="A265" s="10" t="s">
        <v>0</v>
      </c>
      <c r="B265" s="10" t="s">
        <v>27</v>
      </c>
      <c r="C265" s="10" t="s">
        <v>28</v>
      </c>
      <c r="D265" s="10" t="s">
        <v>29</v>
      </c>
      <c r="E265" s="10" t="s">
        <v>30</v>
      </c>
      <c r="F265" s="10" t="s">
        <v>31</v>
      </c>
      <c r="G265" s="10" t="s">
        <v>32</v>
      </c>
      <c r="H265" s="10" t="s">
        <v>33</v>
      </c>
    </row>
    <row r="266" spans="1:8" x14ac:dyDescent="0.25">
      <c r="A266" s="1">
        <v>42551</v>
      </c>
      <c r="B266">
        <v>27.9</v>
      </c>
      <c r="C266">
        <v>20.399999999999999</v>
      </c>
      <c r="D266">
        <v>24</v>
      </c>
      <c r="E266">
        <v>91.9</v>
      </c>
      <c r="F266">
        <v>62.6</v>
      </c>
      <c r="G266">
        <v>80.7</v>
      </c>
      <c r="H266">
        <v>26.2</v>
      </c>
    </row>
    <row r="267" spans="1:8" x14ac:dyDescent="0.25">
      <c r="A267" s="1">
        <v>42550</v>
      </c>
      <c r="B267">
        <v>28.7</v>
      </c>
      <c r="C267">
        <v>19.7</v>
      </c>
      <c r="D267">
        <v>24.2</v>
      </c>
      <c r="E267">
        <v>100</v>
      </c>
      <c r="F267">
        <v>53.4</v>
      </c>
      <c r="G267">
        <v>75</v>
      </c>
      <c r="H267">
        <v>25.9</v>
      </c>
    </row>
    <row r="268" spans="1:8" x14ac:dyDescent="0.25">
      <c r="A268" s="1">
        <v>42549</v>
      </c>
      <c r="B268">
        <v>34.4</v>
      </c>
      <c r="C268">
        <v>21.9</v>
      </c>
      <c r="D268">
        <v>28.5</v>
      </c>
      <c r="E268">
        <v>87.9</v>
      </c>
      <c r="F268">
        <v>25.6</v>
      </c>
      <c r="G268">
        <v>45.2</v>
      </c>
      <c r="H268">
        <v>13.2</v>
      </c>
    </row>
    <row r="269" spans="1:8" x14ac:dyDescent="0.25">
      <c r="A269" s="1">
        <v>42548</v>
      </c>
      <c r="B269">
        <v>32.6</v>
      </c>
      <c r="C269">
        <v>21.9</v>
      </c>
      <c r="D269">
        <v>27.1</v>
      </c>
      <c r="E269">
        <v>87.7</v>
      </c>
      <c r="F269">
        <v>35.9</v>
      </c>
      <c r="G269">
        <v>57.2</v>
      </c>
      <c r="H269">
        <v>22.5</v>
      </c>
    </row>
    <row r="270" spans="1:8" x14ac:dyDescent="0.25">
      <c r="A270" s="1">
        <v>42547</v>
      </c>
      <c r="B270">
        <v>29.9</v>
      </c>
      <c r="C270">
        <v>21.7</v>
      </c>
      <c r="D270">
        <v>25.1</v>
      </c>
      <c r="E270">
        <v>85.4</v>
      </c>
      <c r="F270">
        <v>41.8</v>
      </c>
      <c r="G270">
        <v>69.7</v>
      </c>
      <c r="H270">
        <v>20.2</v>
      </c>
    </row>
    <row r="271" spans="1:8" x14ac:dyDescent="0.25">
      <c r="A271" s="1">
        <v>42546</v>
      </c>
      <c r="B271">
        <v>27.5</v>
      </c>
      <c r="C271">
        <v>18.600000000000001</v>
      </c>
      <c r="D271">
        <v>22.6</v>
      </c>
      <c r="E271">
        <v>99.3</v>
      </c>
      <c r="F271">
        <v>44.4</v>
      </c>
      <c r="G271">
        <v>78.3</v>
      </c>
      <c r="H271">
        <v>25.4</v>
      </c>
    </row>
    <row r="272" spans="1:8" x14ac:dyDescent="0.25">
      <c r="A272" s="1">
        <v>42545</v>
      </c>
      <c r="B272">
        <v>26.5</v>
      </c>
      <c r="C272">
        <v>18.3</v>
      </c>
      <c r="D272">
        <v>22.6</v>
      </c>
      <c r="E272">
        <v>98.4</v>
      </c>
      <c r="F272">
        <v>57.4</v>
      </c>
      <c r="G272">
        <v>80.7</v>
      </c>
      <c r="H272">
        <v>25.5</v>
      </c>
    </row>
    <row r="273" spans="1:8" x14ac:dyDescent="0.25">
      <c r="A273" s="1">
        <v>42544</v>
      </c>
      <c r="B273">
        <v>27.5</v>
      </c>
      <c r="C273">
        <v>20.6</v>
      </c>
      <c r="D273">
        <v>24.5</v>
      </c>
      <c r="E273">
        <v>91.7</v>
      </c>
      <c r="F273">
        <v>28.1</v>
      </c>
      <c r="G273">
        <v>57.1</v>
      </c>
      <c r="H273">
        <v>28.5</v>
      </c>
    </row>
    <row r="274" spans="1:8" x14ac:dyDescent="0.25">
      <c r="A274" s="1">
        <v>42543</v>
      </c>
      <c r="B274">
        <v>32.6</v>
      </c>
      <c r="C274">
        <v>21.4</v>
      </c>
      <c r="D274">
        <v>27</v>
      </c>
      <c r="E274">
        <v>42.7</v>
      </c>
      <c r="F274">
        <v>18.5</v>
      </c>
      <c r="G274">
        <v>28.4</v>
      </c>
      <c r="H274">
        <v>29.9</v>
      </c>
    </row>
    <row r="275" spans="1:8" x14ac:dyDescent="0.25">
      <c r="A275" s="1">
        <v>42542</v>
      </c>
      <c r="B275">
        <v>30.4</v>
      </c>
      <c r="C275">
        <v>19.5</v>
      </c>
      <c r="D275">
        <v>24.9</v>
      </c>
      <c r="E275">
        <v>65.599999999999994</v>
      </c>
      <c r="F275">
        <v>23.7</v>
      </c>
      <c r="G275">
        <v>40.799999999999997</v>
      </c>
      <c r="H275">
        <v>29.6</v>
      </c>
    </row>
    <row r="276" spans="1:8" x14ac:dyDescent="0.25">
      <c r="A276" s="1">
        <v>42541</v>
      </c>
      <c r="B276">
        <v>26.5</v>
      </c>
      <c r="C276">
        <v>16.3</v>
      </c>
      <c r="D276">
        <v>22.2</v>
      </c>
      <c r="E276">
        <v>78.599999999999994</v>
      </c>
      <c r="F276">
        <v>36.200000000000003</v>
      </c>
      <c r="G276">
        <v>56.3</v>
      </c>
      <c r="H276">
        <v>28.8</v>
      </c>
    </row>
    <row r="277" spans="1:8" x14ac:dyDescent="0.25">
      <c r="A277" s="1">
        <v>42540</v>
      </c>
      <c r="B277">
        <v>26.3</v>
      </c>
      <c r="C277">
        <v>18.100000000000001</v>
      </c>
      <c r="D277">
        <v>22.1</v>
      </c>
      <c r="E277">
        <v>81.5</v>
      </c>
      <c r="F277">
        <v>36.1</v>
      </c>
      <c r="G277">
        <v>62.4</v>
      </c>
      <c r="H277">
        <v>28.3</v>
      </c>
    </row>
    <row r="278" spans="1:8" x14ac:dyDescent="0.25">
      <c r="A278" s="1">
        <v>42539</v>
      </c>
      <c r="B278">
        <v>24</v>
      </c>
      <c r="C278">
        <v>14.4</v>
      </c>
      <c r="D278">
        <v>20.2</v>
      </c>
      <c r="E278">
        <v>98.4</v>
      </c>
      <c r="F278">
        <v>59.1</v>
      </c>
      <c r="G278">
        <v>78.099999999999994</v>
      </c>
      <c r="H278">
        <v>28.1</v>
      </c>
    </row>
    <row r="279" spans="1:8" x14ac:dyDescent="0.25">
      <c r="A279" s="1">
        <v>42538</v>
      </c>
      <c r="B279">
        <v>23.9</v>
      </c>
      <c r="C279">
        <v>13.6</v>
      </c>
      <c r="D279">
        <v>19.399999999999999</v>
      </c>
      <c r="E279">
        <v>94.5</v>
      </c>
      <c r="F279">
        <v>43.2</v>
      </c>
      <c r="G279">
        <v>77.2</v>
      </c>
      <c r="H279">
        <v>29</v>
      </c>
    </row>
    <row r="280" spans="1:8" x14ac:dyDescent="0.25">
      <c r="A280" s="1">
        <v>42537</v>
      </c>
      <c r="B280">
        <v>25.2</v>
      </c>
      <c r="C280">
        <v>15.1</v>
      </c>
      <c r="D280">
        <v>20</v>
      </c>
      <c r="E280">
        <v>90.6</v>
      </c>
      <c r="F280">
        <v>36</v>
      </c>
      <c r="G280">
        <v>65.900000000000006</v>
      </c>
      <c r="H280">
        <v>28.2</v>
      </c>
    </row>
    <row r="281" spans="1:8" x14ac:dyDescent="0.25">
      <c r="A281" s="1">
        <v>42536</v>
      </c>
      <c r="B281">
        <v>26.3</v>
      </c>
      <c r="C281">
        <v>18.3</v>
      </c>
      <c r="D281">
        <v>22.4</v>
      </c>
      <c r="E281">
        <v>91.9</v>
      </c>
      <c r="F281">
        <v>45.3</v>
      </c>
      <c r="G281">
        <v>69.8</v>
      </c>
      <c r="H281">
        <v>28.6</v>
      </c>
    </row>
    <row r="282" spans="1:8" x14ac:dyDescent="0.25">
      <c r="A282" s="1">
        <v>42535</v>
      </c>
      <c r="B282">
        <v>31.1</v>
      </c>
      <c r="C282">
        <v>20.6</v>
      </c>
      <c r="D282">
        <v>25.2</v>
      </c>
      <c r="E282">
        <v>91.2</v>
      </c>
      <c r="F282">
        <v>36.299999999999997</v>
      </c>
      <c r="G282">
        <v>70.099999999999994</v>
      </c>
      <c r="H282">
        <v>28.7</v>
      </c>
    </row>
    <row r="283" spans="1:8" x14ac:dyDescent="0.25">
      <c r="A283" s="1">
        <v>42534</v>
      </c>
      <c r="B283">
        <v>27.2</v>
      </c>
      <c r="C283">
        <v>19</v>
      </c>
      <c r="D283">
        <v>22.9</v>
      </c>
      <c r="E283">
        <v>100</v>
      </c>
      <c r="F283">
        <v>56</v>
      </c>
      <c r="G283">
        <v>83</v>
      </c>
      <c r="H283">
        <v>28.2</v>
      </c>
    </row>
    <row r="284" spans="1:8" x14ac:dyDescent="0.25">
      <c r="A284" s="1">
        <v>42533</v>
      </c>
      <c r="B284">
        <v>25.5</v>
      </c>
      <c r="C284">
        <v>19.399999999999999</v>
      </c>
      <c r="D284">
        <v>22.6</v>
      </c>
      <c r="E284">
        <v>100</v>
      </c>
      <c r="F284">
        <v>63.8</v>
      </c>
      <c r="G284">
        <v>83</v>
      </c>
      <c r="H284">
        <v>23.3</v>
      </c>
    </row>
    <row r="285" spans="1:8" x14ac:dyDescent="0.25">
      <c r="A285" s="1">
        <v>42532</v>
      </c>
      <c r="B285">
        <v>25.9</v>
      </c>
      <c r="C285">
        <v>19.8</v>
      </c>
      <c r="D285">
        <v>22.6</v>
      </c>
      <c r="E285">
        <v>91.9</v>
      </c>
      <c r="F285">
        <v>66.099999999999994</v>
      </c>
      <c r="G285">
        <v>80.900000000000006</v>
      </c>
      <c r="H285">
        <v>26.8</v>
      </c>
    </row>
    <row r="286" spans="1:8" x14ac:dyDescent="0.25">
      <c r="A286" s="1">
        <v>42531</v>
      </c>
      <c r="B286">
        <v>27.7</v>
      </c>
      <c r="C286">
        <v>19.899999999999999</v>
      </c>
      <c r="D286">
        <v>23.1</v>
      </c>
      <c r="E286">
        <v>100</v>
      </c>
      <c r="F286">
        <v>59</v>
      </c>
      <c r="G286">
        <v>80</v>
      </c>
      <c r="H286">
        <v>26.2</v>
      </c>
    </row>
    <row r="287" spans="1:8" x14ac:dyDescent="0.25">
      <c r="A287" s="1">
        <v>42530</v>
      </c>
      <c r="B287">
        <v>25.5</v>
      </c>
      <c r="C287">
        <v>18.3</v>
      </c>
      <c r="D287">
        <v>22.1</v>
      </c>
      <c r="E287">
        <v>94.5</v>
      </c>
      <c r="F287">
        <v>71.5</v>
      </c>
      <c r="G287">
        <v>83.7</v>
      </c>
      <c r="H287">
        <v>26.7</v>
      </c>
    </row>
    <row r="288" spans="1:8" x14ac:dyDescent="0.25">
      <c r="A288" s="1">
        <v>42529</v>
      </c>
      <c r="B288">
        <v>30.5</v>
      </c>
      <c r="C288">
        <v>18.3</v>
      </c>
      <c r="D288">
        <v>23.4</v>
      </c>
      <c r="E288">
        <v>90.6</v>
      </c>
      <c r="F288">
        <v>30.9</v>
      </c>
      <c r="G288">
        <v>67.7</v>
      </c>
      <c r="H288">
        <v>27.8</v>
      </c>
    </row>
    <row r="289" spans="1:8" x14ac:dyDescent="0.25">
      <c r="A289" s="1">
        <v>42528</v>
      </c>
      <c r="B289">
        <v>30.2</v>
      </c>
      <c r="C289">
        <v>16.5</v>
      </c>
      <c r="D289">
        <v>24.3</v>
      </c>
      <c r="E289">
        <v>92.1</v>
      </c>
      <c r="F289">
        <v>33.5</v>
      </c>
      <c r="G289">
        <v>58.5</v>
      </c>
      <c r="H289">
        <v>29.2</v>
      </c>
    </row>
    <row r="290" spans="1:8" x14ac:dyDescent="0.25">
      <c r="A290" s="1">
        <v>42527</v>
      </c>
      <c r="B290">
        <v>26.9</v>
      </c>
      <c r="C290">
        <v>17.100000000000001</v>
      </c>
      <c r="D290">
        <v>22.1</v>
      </c>
      <c r="E290">
        <v>92.5</v>
      </c>
      <c r="F290">
        <v>30.1</v>
      </c>
      <c r="G290">
        <v>72</v>
      </c>
      <c r="H290">
        <v>28.9</v>
      </c>
    </row>
    <row r="291" spans="1:8" x14ac:dyDescent="0.25">
      <c r="A291" s="1">
        <v>42526</v>
      </c>
      <c r="B291">
        <v>27.3</v>
      </c>
      <c r="C291">
        <v>16</v>
      </c>
      <c r="D291">
        <v>21.5</v>
      </c>
      <c r="E291">
        <v>97.6</v>
      </c>
      <c r="F291">
        <v>43.8</v>
      </c>
      <c r="G291">
        <v>74.900000000000006</v>
      </c>
      <c r="H291">
        <v>28.8</v>
      </c>
    </row>
    <row r="292" spans="1:8" x14ac:dyDescent="0.25">
      <c r="A292" s="1">
        <v>42525</v>
      </c>
      <c r="B292">
        <v>25.1</v>
      </c>
      <c r="C292">
        <v>17.399999999999999</v>
      </c>
      <c r="D292">
        <v>20.6</v>
      </c>
      <c r="E292">
        <v>91.1</v>
      </c>
      <c r="F292">
        <v>60.4</v>
      </c>
      <c r="G292">
        <v>78</v>
      </c>
      <c r="H292">
        <v>28.4</v>
      </c>
    </row>
    <row r="293" spans="1:8" x14ac:dyDescent="0.25">
      <c r="A293" s="1">
        <v>42524</v>
      </c>
      <c r="B293">
        <v>25.7</v>
      </c>
      <c r="C293">
        <v>17.600000000000001</v>
      </c>
      <c r="D293">
        <v>21.4</v>
      </c>
      <c r="E293">
        <v>82.1</v>
      </c>
      <c r="F293">
        <v>39.299999999999997</v>
      </c>
      <c r="G293">
        <v>67.2</v>
      </c>
      <c r="H293">
        <v>25.6</v>
      </c>
    </row>
    <row r="294" spans="1:8" x14ac:dyDescent="0.25">
      <c r="A294" s="1">
        <v>42523</v>
      </c>
      <c r="B294">
        <v>28.1</v>
      </c>
      <c r="C294">
        <v>15.6</v>
      </c>
      <c r="D294">
        <v>22.5</v>
      </c>
      <c r="E294">
        <v>74.8</v>
      </c>
      <c r="F294">
        <v>27.5</v>
      </c>
      <c r="G294">
        <v>48.9</v>
      </c>
      <c r="H294">
        <v>28.9</v>
      </c>
    </row>
    <row r="295" spans="1:8" x14ac:dyDescent="0.25">
      <c r="A295" s="1">
        <v>42522</v>
      </c>
      <c r="B295">
        <v>24.9</v>
      </c>
      <c r="C295">
        <v>15.1</v>
      </c>
      <c r="D295">
        <v>20.6</v>
      </c>
      <c r="E295">
        <v>73.599999999999994</v>
      </c>
      <c r="F295">
        <v>29.6</v>
      </c>
      <c r="G295">
        <v>56</v>
      </c>
      <c r="H295">
        <v>29.6</v>
      </c>
    </row>
    <row r="296" spans="1:8" x14ac:dyDescent="0.25">
      <c r="A296" s="12">
        <v>2016</v>
      </c>
      <c r="B296" s="13">
        <f>AVERAGE(B266:B295)</f>
        <v>27.72666666666667</v>
      </c>
      <c r="C296" s="13">
        <f t="shared" ref="C296:H296" si="8">AVERAGE(C266:C295)</f>
        <v>18.346666666666671</v>
      </c>
      <c r="D296" s="13">
        <f t="shared" si="8"/>
        <v>23.056666666666665</v>
      </c>
      <c r="E296" s="13">
        <f t="shared" si="8"/>
        <v>88.603333333333325</v>
      </c>
      <c r="F296" s="13">
        <f t="shared" si="8"/>
        <v>43.169999999999987</v>
      </c>
      <c r="G296" s="13">
        <f t="shared" si="8"/>
        <v>67.556666666666672</v>
      </c>
      <c r="H296" s="13">
        <f t="shared" si="8"/>
        <v>26.833333333333332</v>
      </c>
    </row>
    <row r="297" spans="1:8" x14ac:dyDescent="0.25">
      <c r="A297" s="12"/>
      <c r="B297" s="13"/>
      <c r="C297" s="13"/>
      <c r="D297" s="13"/>
      <c r="E297" s="13"/>
      <c r="F297" s="13"/>
      <c r="G297" s="13"/>
      <c r="H297" s="13"/>
    </row>
    <row r="298" spans="1:8" x14ac:dyDescent="0.25">
      <c r="A298" s="10" t="s">
        <v>0</v>
      </c>
      <c r="B298" s="10" t="s">
        <v>27</v>
      </c>
      <c r="C298" s="10" t="s">
        <v>28</v>
      </c>
      <c r="D298" s="10" t="s">
        <v>29</v>
      </c>
      <c r="E298" s="10" t="s">
        <v>30</v>
      </c>
      <c r="F298" s="10" t="s">
        <v>31</v>
      </c>
      <c r="G298" s="10" t="s">
        <v>32</v>
      </c>
      <c r="H298" s="10" t="s">
        <v>33</v>
      </c>
    </row>
    <row r="299" spans="1:8" x14ac:dyDescent="0.25">
      <c r="A299" s="1">
        <v>42916</v>
      </c>
      <c r="B299">
        <v>24.6</v>
      </c>
      <c r="C299">
        <v>15.4</v>
      </c>
      <c r="D299">
        <v>20.7</v>
      </c>
      <c r="E299">
        <v>85.1</v>
      </c>
      <c r="F299">
        <v>28.2</v>
      </c>
      <c r="G299">
        <v>57.7</v>
      </c>
      <c r="H299">
        <v>29.4</v>
      </c>
    </row>
    <row r="300" spans="1:8" x14ac:dyDescent="0.25">
      <c r="A300" s="1">
        <v>42915</v>
      </c>
      <c r="B300">
        <v>24.6</v>
      </c>
      <c r="C300">
        <v>15.9</v>
      </c>
      <c r="D300">
        <v>20.399999999999999</v>
      </c>
      <c r="E300">
        <v>93.4</v>
      </c>
      <c r="F300">
        <v>44.7</v>
      </c>
      <c r="G300">
        <v>67.900000000000006</v>
      </c>
      <c r="H300">
        <v>29</v>
      </c>
    </row>
    <row r="301" spans="1:8" x14ac:dyDescent="0.25">
      <c r="A301" s="1">
        <v>42914</v>
      </c>
      <c r="B301">
        <v>27</v>
      </c>
      <c r="C301">
        <v>17.8</v>
      </c>
      <c r="D301">
        <v>22.3</v>
      </c>
      <c r="E301">
        <v>93.1</v>
      </c>
      <c r="F301">
        <v>45.7</v>
      </c>
      <c r="G301">
        <v>68.8</v>
      </c>
      <c r="H301">
        <v>29.2</v>
      </c>
    </row>
    <row r="302" spans="1:8" x14ac:dyDescent="0.25">
      <c r="A302" s="1">
        <v>42913</v>
      </c>
      <c r="B302">
        <v>30.1</v>
      </c>
      <c r="C302">
        <v>20.5</v>
      </c>
      <c r="D302">
        <v>24.5</v>
      </c>
      <c r="E302">
        <v>87.9</v>
      </c>
      <c r="F302">
        <v>41.1</v>
      </c>
      <c r="G302">
        <v>68.7</v>
      </c>
      <c r="H302">
        <v>20.5</v>
      </c>
    </row>
    <row r="303" spans="1:8" x14ac:dyDescent="0.25">
      <c r="A303" s="1">
        <v>42912</v>
      </c>
      <c r="B303">
        <v>29</v>
      </c>
      <c r="C303">
        <v>22.8</v>
      </c>
      <c r="D303">
        <v>26</v>
      </c>
      <c r="E303">
        <v>80.599999999999994</v>
      </c>
      <c r="F303">
        <v>36</v>
      </c>
      <c r="G303">
        <v>69</v>
      </c>
      <c r="H303">
        <v>27.8</v>
      </c>
    </row>
    <row r="304" spans="1:8" x14ac:dyDescent="0.25">
      <c r="A304" s="1">
        <v>42911</v>
      </c>
      <c r="B304">
        <v>35.4</v>
      </c>
      <c r="C304">
        <v>21.1</v>
      </c>
      <c r="D304">
        <v>30.1</v>
      </c>
      <c r="E304">
        <v>74.7</v>
      </c>
      <c r="F304">
        <v>17.399999999999999</v>
      </c>
      <c r="G304">
        <v>35.6</v>
      </c>
      <c r="H304">
        <v>18.5</v>
      </c>
    </row>
    <row r="305" spans="1:8" x14ac:dyDescent="0.25">
      <c r="A305" s="1">
        <v>42910</v>
      </c>
      <c r="B305">
        <v>32.4</v>
      </c>
      <c r="C305">
        <v>21.2</v>
      </c>
      <c r="D305">
        <v>26</v>
      </c>
      <c r="E305">
        <v>94</v>
      </c>
      <c r="F305">
        <v>37.6</v>
      </c>
      <c r="G305">
        <v>71</v>
      </c>
      <c r="H305">
        <v>28</v>
      </c>
    </row>
    <row r="306" spans="1:8" x14ac:dyDescent="0.25">
      <c r="A306" s="1">
        <v>42909</v>
      </c>
      <c r="B306">
        <v>28.6</v>
      </c>
      <c r="C306">
        <v>20.100000000000001</v>
      </c>
      <c r="D306">
        <v>24.6</v>
      </c>
      <c r="E306">
        <v>94.3</v>
      </c>
      <c r="F306">
        <v>54.8</v>
      </c>
      <c r="G306">
        <v>78.3</v>
      </c>
      <c r="H306">
        <v>28.7</v>
      </c>
    </row>
    <row r="307" spans="1:8" x14ac:dyDescent="0.25">
      <c r="A307" s="1">
        <v>42908</v>
      </c>
      <c r="B307">
        <v>27.6</v>
      </c>
      <c r="C307">
        <v>19</v>
      </c>
      <c r="D307">
        <v>24</v>
      </c>
      <c r="E307">
        <v>93.8</v>
      </c>
      <c r="F307">
        <v>64.7</v>
      </c>
      <c r="G307">
        <v>79.3</v>
      </c>
      <c r="H307">
        <v>28.9</v>
      </c>
    </row>
    <row r="308" spans="1:8" x14ac:dyDescent="0.25">
      <c r="A308" s="1">
        <v>42907</v>
      </c>
      <c r="B308">
        <v>30.6</v>
      </c>
      <c r="C308">
        <v>21.5</v>
      </c>
      <c r="D308">
        <v>25.5</v>
      </c>
      <c r="E308">
        <v>89.5</v>
      </c>
      <c r="F308">
        <v>29.1</v>
      </c>
      <c r="G308">
        <v>58.9</v>
      </c>
      <c r="H308">
        <v>28.8</v>
      </c>
    </row>
    <row r="309" spans="1:8" x14ac:dyDescent="0.25">
      <c r="A309" s="1">
        <v>42906</v>
      </c>
      <c r="B309">
        <v>34.6</v>
      </c>
      <c r="C309">
        <v>21.6</v>
      </c>
      <c r="D309">
        <v>27.7</v>
      </c>
      <c r="E309">
        <v>81.8</v>
      </c>
      <c r="F309">
        <v>25.2</v>
      </c>
      <c r="G309">
        <v>51.5</v>
      </c>
      <c r="H309">
        <v>28.9</v>
      </c>
    </row>
    <row r="310" spans="1:8" x14ac:dyDescent="0.25">
      <c r="A310" s="1">
        <v>42905</v>
      </c>
      <c r="B310">
        <v>33.299999999999997</v>
      </c>
      <c r="C310">
        <v>21.1</v>
      </c>
      <c r="D310">
        <v>27.8</v>
      </c>
      <c r="E310">
        <v>67.5</v>
      </c>
      <c r="F310">
        <v>32.6</v>
      </c>
      <c r="G310">
        <v>47.9</v>
      </c>
      <c r="H310">
        <v>28.3</v>
      </c>
    </row>
    <row r="311" spans="1:8" x14ac:dyDescent="0.25">
      <c r="A311" s="1">
        <v>42904</v>
      </c>
      <c r="B311">
        <v>33.799999999999997</v>
      </c>
      <c r="C311">
        <v>21.6</v>
      </c>
      <c r="D311">
        <v>27.4</v>
      </c>
      <c r="E311">
        <v>72.099999999999994</v>
      </c>
      <c r="F311">
        <v>32</v>
      </c>
      <c r="G311">
        <v>46.3</v>
      </c>
      <c r="H311">
        <v>25.7</v>
      </c>
    </row>
    <row r="312" spans="1:8" x14ac:dyDescent="0.25">
      <c r="A312" s="1">
        <v>42903</v>
      </c>
      <c r="B312">
        <v>32.6</v>
      </c>
      <c r="C312">
        <v>21</v>
      </c>
      <c r="D312">
        <v>27</v>
      </c>
      <c r="E312">
        <v>71.900000000000006</v>
      </c>
      <c r="F312">
        <v>28.8</v>
      </c>
      <c r="G312">
        <v>50.4</v>
      </c>
      <c r="H312">
        <v>29</v>
      </c>
    </row>
    <row r="313" spans="1:8" x14ac:dyDescent="0.25">
      <c r="A313" s="1">
        <v>42902</v>
      </c>
      <c r="B313">
        <v>33.799999999999997</v>
      </c>
      <c r="C313">
        <v>20.6</v>
      </c>
      <c r="D313">
        <v>26.7</v>
      </c>
      <c r="E313">
        <v>95.1</v>
      </c>
      <c r="F313">
        <v>23.2</v>
      </c>
      <c r="G313">
        <v>59.2</v>
      </c>
      <c r="H313">
        <v>28.9</v>
      </c>
    </row>
    <row r="314" spans="1:8" x14ac:dyDescent="0.25">
      <c r="A314" s="1">
        <v>42901</v>
      </c>
      <c r="B314">
        <v>26.2</v>
      </c>
      <c r="C314">
        <v>18.8</v>
      </c>
      <c r="D314">
        <v>23.3</v>
      </c>
      <c r="E314">
        <v>94.3</v>
      </c>
      <c r="F314">
        <v>65.8</v>
      </c>
      <c r="G314">
        <v>83.4</v>
      </c>
      <c r="H314">
        <v>27.5</v>
      </c>
    </row>
    <row r="315" spans="1:8" x14ac:dyDescent="0.25">
      <c r="A315" s="1">
        <v>42900</v>
      </c>
      <c r="B315">
        <v>28.3</v>
      </c>
      <c r="C315">
        <v>18.600000000000001</v>
      </c>
      <c r="D315">
        <v>23.7</v>
      </c>
      <c r="E315">
        <v>93.6</v>
      </c>
      <c r="F315">
        <v>54.3</v>
      </c>
      <c r="G315">
        <v>75.900000000000006</v>
      </c>
      <c r="H315">
        <v>28.1</v>
      </c>
    </row>
    <row r="316" spans="1:8" x14ac:dyDescent="0.25">
      <c r="A316" s="1">
        <v>42899</v>
      </c>
      <c r="B316">
        <v>29.8</v>
      </c>
      <c r="C316">
        <v>21.2</v>
      </c>
      <c r="D316">
        <v>26.1</v>
      </c>
      <c r="E316">
        <v>89.1</v>
      </c>
      <c r="F316">
        <v>26.9</v>
      </c>
      <c r="G316">
        <v>52.6</v>
      </c>
      <c r="H316">
        <v>28.8</v>
      </c>
    </row>
    <row r="317" spans="1:8" x14ac:dyDescent="0.25">
      <c r="A317" s="1">
        <v>42898</v>
      </c>
      <c r="B317">
        <v>33.299999999999997</v>
      </c>
      <c r="C317">
        <v>16.7</v>
      </c>
      <c r="D317">
        <v>25.3</v>
      </c>
      <c r="E317">
        <v>89.9</v>
      </c>
      <c r="F317">
        <v>26.3</v>
      </c>
      <c r="G317">
        <v>53.5</v>
      </c>
      <c r="H317">
        <v>29.1</v>
      </c>
    </row>
    <row r="318" spans="1:8" x14ac:dyDescent="0.25">
      <c r="A318" s="1">
        <v>42897</v>
      </c>
      <c r="B318">
        <v>25.5</v>
      </c>
      <c r="C318">
        <v>17.399999999999999</v>
      </c>
      <c r="D318">
        <v>22.1</v>
      </c>
      <c r="E318">
        <v>91.1</v>
      </c>
      <c r="F318">
        <v>61.9</v>
      </c>
      <c r="G318">
        <v>75.400000000000006</v>
      </c>
      <c r="H318">
        <v>29.3</v>
      </c>
    </row>
    <row r="319" spans="1:8" x14ac:dyDescent="0.25">
      <c r="A319" s="1">
        <v>42896</v>
      </c>
      <c r="B319">
        <v>26.2</v>
      </c>
      <c r="C319">
        <v>19.399999999999999</v>
      </c>
      <c r="D319">
        <v>22.6</v>
      </c>
      <c r="E319">
        <v>91.7</v>
      </c>
      <c r="F319">
        <v>59</v>
      </c>
      <c r="G319">
        <v>76</v>
      </c>
      <c r="H319">
        <v>27.2</v>
      </c>
    </row>
    <row r="320" spans="1:8" x14ac:dyDescent="0.25">
      <c r="A320" s="1">
        <v>42895</v>
      </c>
      <c r="B320">
        <v>25</v>
      </c>
      <c r="C320">
        <v>18.899999999999999</v>
      </c>
      <c r="D320">
        <v>21.8</v>
      </c>
      <c r="E320">
        <v>92.2</v>
      </c>
      <c r="F320">
        <v>61</v>
      </c>
      <c r="G320">
        <v>78.099999999999994</v>
      </c>
      <c r="H320">
        <v>23.3</v>
      </c>
    </row>
    <row r="321" spans="1:8" x14ac:dyDescent="0.25">
      <c r="A321" s="1">
        <v>42894</v>
      </c>
      <c r="B321">
        <v>32.6</v>
      </c>
      <c r="C321">
        <v>21.1</v>
      </c>
      <c r="D321">
        <v>26.6</v>
      </c>
      <c r="E321">
        <v>62</v>
      </c>
      <c r="F321">
        <v>24.5</v>
      </c>
      <c r="G321">
        <v>38</v>
      </c>
      <c r="H321">
        <v>28.2</v>
      </c>
    </row>
    <row r="322" spans="1:8" x14ac:dyDescent="0.25">
      <c r="A322" s="1">
        <v>42893</v>
      </c>
      <c r="B322">
        <v>32.200000000000003</v>
      </c>
      <c r="C322">
        <v>18.399999999999999</v>
      </c>
      <c r="D322">
        <v>25.7</v>
      </c>
      <c r="E322">
        <v>94.5</v>
      </c>
      <c r="F322">
        <v>27</v>
      </c>
      <c r="G322">
        <v>51.4</v>
      </c>
      <c r="H322">
        <v>29.5</v>
      </c>
    </row>
    <row r="323" spans="1:8" x14ac:dyDescent="0.25">
      <c r="A323" s="1">
        <v>42892</v>
      </c>
      <c r="B323">
        <v>25.1</v>
      </c>
      <c r="C323">
        <v>18</v>
      </c>
      <c r="D323">
        <v>21.7</v>
      </c>
      <c r="E323">
        <v>93</v>
      </c>
      <c r="F323">
        <v>54.7</v>
      </c>
      <c r="G323">
        <v>75.900000000000006</v>
      </c>
      <c r="H323">
        <v>29.2</v>
      </c>
    </row>
    <row r="324" spans="1:8" x14ac:dyDescent="0.25">
      <c r="A324" s="1">
        <v>42891</v>
      </c>
      <c r="B324">
        <v>25.2</v>
      </c>
      <c r="C324">
        <v>17.100000000000001</v>
      </c>
      <c r="D324">
        <v>21.5</v>
      </c>
      <c r="E324">
        <v>89.5</v>
      </c>
      <c r="F324">
        <v>57.2</v>
      </c>
      <c r="G324">
        <v>77.2</v>
      </c>
      <c r="H324">
        <v>29</v>
      </c>
    </row>
    <row r="325" spans="1:8" x14ac:dyDescent="0.25">
      <c r="A325" s="1">
        <v>42890</v>
      </c>
      <c r="B325">
        <v>24.9</v>
      </c>
      <c r="C325">
        <v>18.2</v>
      </c>
      <c r="D325">
        <v>21.5</v>
      </c>
      <c r="E325">
        <v>95.6</v>
      </c>
      <c r="F325">
        <v>62.8</v>
      </c>
      <c r="G325">
        <v>81.3</v>
      </c>
      <c r="H325">
        <v>24.7</v>
      </c>
    </row>
    <row r="326" spans="1:8" x14ac:dyDescent="0.25">
      <c r="A326" s="1">
        <v>42889</v>
      </c>
      <c r="B326">
        <v>26.5</v>
      </c>
      <c r="C326">
        <v>18.899999999999999</v>
      </c>
      <c r="D326">
        <v>22.4</v>
      </c>
      <c r="E326">
        <v>95</v>
      </c>
      <c r="F326">
        <v>46.5</v>
      </c>
      <c r="G326">
        <v>73.900000000000006</v>
      </c>
      <c r="H326">
        <v>27.8</v>
      </c>
    </row>
    <row r="327" spans="1:8" x14ac:dyDescent="0.25">
      <c r="A327" s="1">
        <v>42888</v>
      </c>
      <c r="B327">
        <v>30.6</v>
      </c>
      <c r="C327">
        <v>19.600000000000001</v>
      </c>
      <c r="D327">
        <v>24.6</v>
      </c>
      <c r="E327">
        <v>82</v>
      </c>
      <c r="F327">
        <v>30.8</v>
      </c>
      <c r="G327">
        <v>55.6</v>
      </c>
      <c r="H327">
        <v>27.5</v>
      </c>
    </row>
    <row r="328" spans="1:8" x14ac:dyDescent="0.25">
      <c r="A328" s="1">
        <v>42887</v>
      </c>
      <c r="B328">
        <v>30.4</v>
      </c>
      <c r="C328">
        <v>20</v>
      </c>
      <c r="D328">
        <v>25</v>
      </c>
      <c r="E328">
        <v>76.8</v>
      </c>
      <c r="F328">
        <v>35.6</v>
      </c>
      <c r="G328">
        <v>50.6</v>
      </c>
      <c r="H328">
        <v>26.9</v>
      </c>
    </row>
    <row r="329" spans="1:8" x14ac:dyDescent="0.25">
      <c r="A329" s="12">
        <v>2017</v>
      </c>
      <c r="B329" s="13">
        <f>AVERAGE(B299:B328)</f>
        <v>29.326666666666672</v>
      </c>
      <c r="C329" s="13">
        <f t="shared" ref="C329:H329" si="9">AVERAGE(C299:C328)</f>
        <v>19.45</v>
      </c>
      <c r="D329" s="13">
        <f t="shared" si="9"/>
        <v>24.486666666666672</v>
      </c>
      <c r="E329" s="13">
        <f t="shared" si="9"/>
        <v>86.836666666666659</v>
      </c>
      <c r="F329" s="13">
        <f t="shared" si="9"/>
        <v>41.179999999999986</v>
      </c>
      <c r="G329" s="13">
        <f t="shared" si="9"/>
        <v>63.643333333333331</v>
      </c>
      <c r="H329" s="13">
        <f t="shared" si="9"/>
        <v>27.523333333333333</v>
      </c>
    </row>
    <row r="330" spans="1:8" x14ac:dyDescent="0.25">
      <c r="A330" s="12"/>
      <c r="B330" s="13"/>
      <c r="C330" s="13"/>
      <c r="D330" s="13"/>
      <c r="E330" s="13"/>
      <c r="F330" s="13"/>
      <c r="G330" s="13"/>
      <c r="H330" s="13"/>
    </row>
    <row r="331" spans="1:8" x14ac:dyDescent="0.25">
      <c r="A331" s="10" t="s">
        <v>0</v>
      </c>
      <c r="B331" s="10" t="s">
        <v>27</v>
      </c>
      <c r="C331" s="10" t="s">
        <v>28</v>
      </c>
      <c r="D331" s="10" t="s">
        <v>29</v>
      </c>
      <c r="E331" s="10" t="s">
        <v>30</v>
      </c>
      <c r="F331" s="10" t="s">
        <v>31</v>
      </c>
      <c r="G331" s="10" t="s">
        <v>32</v>
      </c>
      <c r="H331" s="10" t="s">
        <v>33</v>
      </c>
    </row>
    <row r="332" spans="1:8" x14ac:dyDescent="0.25">
      <c r="A332" s="1">
        <v>43281</v>
      </c>
      <c r="B332">
        <v>28.2</v>
      </c>
      <c r="C332">
        <v>21.7</v>
      </c>
      <c r="D332">
        <v>24.9</v>
      </c>
      <c r="E332">
        <v>94.7</v>
      </c>
      <c r="F332">
        <v>59.1</v>
      </c>
      <c r="G332">
        <v>73.8</v>
      </c>
      <c r="H332">
        <v>27.6</v>
      </c>
    </row>
    <row r="333" spans="1:8" x14ac:dyDescent="0.25">
      <c r="A333" s="1">
        <v>43280</v>
      </c>
      <c r="B333">
        <v>26.5</v>
      </c>
      <c r="C333">
        <v>20.2</v>
      </c>
      <c r="D333">
        <v>23.7</v>
      </c>
      <c r="E333">
        <v>100</v>
      </c>
      <c r="F333">
        <v>64.5</v>
      </c>
      <c r="G333">
        <v>84.6</v>
      </c>
      <c r="H333">
        <v>27.9</v>
      </c>
    </row>
    <row r="334" spans="1:8" x14ac:dyDescent="0.25">
      <c r="A334" s="1">
        <v>43279</v>
      </c>
      <c r="B334">
        <v>25.1</v>
      </c>
      <c r="C334">
        <v>21.1</v>
      </c>
      <c r="D334">
        <v>22.8</v>
      </c>
      <c r="E334">
        <v>100</v>
      </c>
      <c r="F334">
        <v>75.599999999999994</v>
      </c>
      <c r="G334">
        <v>92.7</v>
      </c>
      <c r="H334">
        <v>23.8</v>
      </c>
    </row>
    <row r="335" spans="1:8" x14ac:dyDescent="0.25">
      <c r="A335" s="1">
        <v>43278</v>
      </c>
      <c r="B335">
        <v>25.7</v>
      </c>
      <c r="C335">
        <v>19.5</v>
      </c>
      <c r="D335">
        <v>22.8</v>
      </c>
      <c r="E335">
        <v>100</v>
      </c>
      <c r="F335">
        <v>66.5</v>
      </c>
      <c r="G335">
        <v>86.7</v>
      </c>
      <c r="H335">
        <v>29</v>
      </c>
    </row>
    <row r="336" spans="1:8" x14ac:dyDescent="0.25">
      <c r="A336" s="1">
        <v>43277</v>
      </c>
      <c r="B336">
        <v>25.5</v>
      </c>
      <c r="C336">
        <v>19.600000000000001</v>
      </c>
      <c r="D336">
        <v>22.7</v>
      </c>
      <c r="E336">
        <v>100</v>
      </c>
      <c r="F336">
        <v>73.900000000000006</v>
      </c>
      <c r="G336">
        <v>89.8</v>
      </c>
      <c r="H336">
        <v>28.6</v>
      </c>
    </row>
    <row r="337" spans="1:8" x14ac:dyDescent="0.25">
      <c r="A337" s="1">
        <v>43276</v>
      </c>
      <c r="B337">
        <v>28.1</v>
      </c>
      <c r="C337">
        <v>20.7</v>
      </c>
      <c r="D337">
        <v>24.5</v>
      </c>
      <c r="E337">
        <v>99.6</v>
      </c>
      <c r="F337">
        <v>46.3</v>
      </c>
      <c r="G337">
        <v>68.900000000000006</v>
      </c>
      <c r="H337">
        <v>28.4</v>
      </c>
    </row>
    <row r="338" spans="1:8" x14ac:dyDescent="0.25">
      <c r="A338" s="1">
        <v>43275</v>
      </c>
      <c r="B338">
        <v>34.4</v>
      </c>
      <c r="C338">
        <v>21.6</v>
      </c>
      <c r="D338">
        <v>28</v>
      </c>
      <c r="E338">
        <v>75.599999999999994</v>
      </c>
      <c r="F338">
        <v>29.8</v>
      </c>
      <c r="G338">
        <v>47.6</v>
      </c>
      <c r="H338">
        <v>28.3</v>
      </c>
    </row>
    <row r="339" spans="1:8" x14ac:dyDescent="0.25">
      <c r="A339" s="1">
        <v>43274</v>
      </c>
      <c r="B339">
        <v>35.4</v>
      </c>
      <c r="C339">
        <v>18.7</v>
      </c>
      <c r="D339">
        <v>28.2</v>
      </c>
      <c r="E339">
        <v>82.9</v>
      </c>
      <c r="F339">
        <v>18.899999999999999</v>
      </c>
      <c r="G339">
        <v>41.5</v>
      </c>
      <c r="H339">
        <v>29.1</v>
      </c>
    </row>
    <row r="340" spans="1:8" x14ac:dyDescent="0.25">
      <c r="A340" s="1">
        <v>43273</v>
      </c>
      <c r="B340">
        <v>29.9</v>
      </c>
      <c r="C340">
        <v>20.8</v>
      </c>
      <c r="D340">
        <v>26.2</v>
      </c>
      <c r="E340">
        <v>57.1</v>
      </c>
      <c r="F340">
        <v>32.700000000000003</v>
      </c>
      <c r="G340">
        <v>44.2</v>
      </c>
      <c r="H340">
        <v>28.8</v>
      </c>
    </row>
    <row r="341" spans="1:8" x14ac:dyDescent="0.25">
      <c r="A341" s="1">
        <v>43272</v>
      </c>
      <c r="B341">
        <v>31.1</v>
      </c>
      <c r="C341">
        <v>18</v>
      </c>
      <c r="D341">
        <v>24.9</v>
      </c>
      <c r="E341">
        <v>93.3</v>
      </c>
      <c r="F341">
        <v>30.1</v>
      </c>
      <c r="G341">
        <v>57</v>
      </c>
      <c r="H341">
        <v>29.8</v>
      </c>
    </row>
    <row r="342" spans="1:8" x14ac:dyDescent="0.25">
      <c r="A342" s="1">
        <v>43271</v>
      </c>
      <c r="B342">
        <v>32.299999999999997</v>
      </c>
      <c r="C342">
        <v>22.2</v>
      </c>
      <c r="D342">
        <v>27</v>
      </c>
      <c r="E342">
        <v>54</v>
      </c>
      <c r="F342">
        <v>29.7</v>
      </c>
      <c r="G342">
        <v>40.799999999999997</v>
      </c>
      <c r="H342">
        <v>30.3</v>
      </c>
    </row>
    <row r="343" spans="1:8" x14ac:dyDescent="0.25">
      <c r="A343" s="1">
        <v>43270</v>
      </c>
      <c r="B343">
        <v>30.2</v>
      </c>
      <c r="C343">
        <v>19.399999999999999</v>
      </c>
      <c r="D343">
        <v>25.5</v>
      </c>
      <c r="E343">
        <v>70.7</v>
      </c>
      <c r="F343">
        <v>35</v>
      </c>
      <c r="G343">
        <v>48.2</v>
      </c>
      <c r="H343">
        <v>30.1</v>
      </c>
    </row>
    <row r="344" spans="1:8" x14ac:dyDescent="0.25">
      <c r="A344" s="1">
        <v>43269</v>
      </c>
      <c r="B344">
        <v>32.299999999999997</v>
      </c>
      <c r="C344">
        <v>19.399999999999999</v>
      </c>
      <c r="D344">
        <v>26.2</v>
      </c>
      <c r="E344">
        <v>67</v>
      </c>
      <c r="F344">
        <v>28</v>
      </c>
      <c r="G344">
        <v>45</v>
      </c>
      <c r="H344">
        <v>30.7</v>
      </c>
    </row>
    <row r="345" spans="1:8" x14ac:dyDescent="0.25">
      <c r="A345" s="1">
        <v>43268</v>
      </c>
      <c r="B345">
        <v>31.5</v>
      </c>
      <c r="C345">
        <v>18.100000000000001</v>
      </c>
      <c r="D345">
        <v>25.2</v>
      </c>
      <c r="E345">
        <v>69.900000000000006</v>
      </c>
      <c r="F345">
        <v>23.1</v>
      </c>
      <c r="G345">
        <v>42.7</v>
      </c>
      <c r="H345">
        <v>30.1</v>
      </c>
    </row>
    <row r="346" spans="1:8" x14ac:dyDescent="0.25">
      <c r="A346" s="1">
        <v>43267</v>
      </c>
      <c r="B346">
        <v>30.4</v>
      </c>
      <c r="C346">
        <v>16.600000000000001</v>
      </c>
      <c r="D346">
        <v>23.5</v>
      </c>
      <c r="E346">
        <v>97.6</v>
      </c>
      <c r="F346">
        <v>28</v>
      </c>
      <c r="G346">
        <v>59.3</v>
      </c>
      <c r="H346">
        <v>30.2</v>
      </c>
    </row>
    <row r="347" spans="1:8" x14ac:dyDescent="0.25">
      <c r="A347" s="1">
        <v>43266</v>
      </c>
      <c r="B347">
        <v>25.3</v>
      </c>
      <c r="C347">
        <v>18.399999999999999</v>
      </c>
      <c r="D347">
        <v>21.6</v>
      </c>
      <c r="E347">
        <v>97.1</v>
      </c>
      <c r="F347">
        <v>46.5</v>
      </c>
      <c r="G347">
        <v>75.900000000000006</v>
      </c>
      <c r="H347">
        <v>29.5</v>
      </c>
    </row>
    <row r="348" spans="1:8" x14ac:dyDescent="0.25">
      <c r="A348" s="1">
        <v>43265</v>
      </c>
      <c r="B348">
        <v>25.1</v>
      </c>
      <c r="C348">
        <v>15.9</v>
      </c>
      <c r="D348">
        <v>20.7</v>
      </c>
      <c r="E348">
        <v>100</v>
      </c>
      <c r="F348">
        <v>57.7</v>
      </c>
      <c r="G348">
        <v>82.6</v>
      </c>
      <c r="H348">
        <v>29.4</v>
      </c>
    </row>
    <row r="349" spans="1:8" x14ac:dyDescent="0.25">
      <c r="A349" s="1">
        <v>43264</v>
      </c>
      <c r="B349">
        <v>24.1</v>
      </c>
      <c r="C349">
        <v>14.9</v>
      </c>
      <c r="D349">
        <v>19.600000000000001</v>
      </c>
      <c r="E349">
        <v>100</v>
      </c>
      <c r="F349">
        <v>58.5</v>
      </c>
      <c r="G349">
        <v>83.7</v>
      </c>
      <c r="H349">
        <v>29.5</v>
      </c>
    </row>
    <row r="350" spans="1:8" x14ac:dyDescent="0.25">
      <c r="A350" s="1">
        <v>43263</v>
      </c>
      <c r="B350">
        <v>24.9</v>
      </c>
      <c r="C350">
        <v>15.1</v>
      </c>
      <c r="D350">
        <v>19.600000000000001</v>
      </c>
      <c r="E350">
        <v>98.2</v>
      </c>
      <c r="F350">
        <v>46.1</v>
      </c>
      <c r="G350">
        <v>78.3</v>
      </c>
      <c r="H350">
        <v>30</v>
      </c>
    </row>
    <row r="351" spans="1:8" x14ac:dyDescent="0.25">
      <c r="A351" s="1">
        <v>43262</v>
      </c>
      <c r="B351">
        <v>23</v>
      </c>
      <c r="C351">
        <v>14.7</v>
      </c>
      <c r="D351">
        <v>18.7</v>
      </c>
      <c r="E351">
        <v>100</v>
      </c>
      <c r="F351">
        <v>61.8</v>
      </c>
      <c r="G351">
        <v>82</v>
      </c>
      <c r="H351">
        <v>29.9</v>
      </c>
    </row>
    <row r="352" spans="1:8" x14ac:dyDescent="0.25">
      <c r="A352" s="1">
        <v>43261</v>
      </c>
      <c r="B352">
        <v>24.6</v>
      </c>
      <c r="C352">
        <v>15.9</v>
      </c>
      <c r="D352">
        <v>19.5</v>
      </c>
      <c r="E352">
        <v>98.9</v>
      </c>
      <c r="F352">
        <v>50.5</v>
      </c>
      <c r="G352">
        <v>76</v>
      </c>
      <c r="H352">
        <v>29.7</v>
      </c>
    </row>
    <row r="353" spans="1:8" x14ac:dyDescent="0.25">
      <c r="A353" s="1">
        <v>43260</v>
      </c>
      <c r="B353">
        <v>23.9</v>
      </c>
      <c r="C353">
        <v>17.100000000000001</v>
      </c>
      <c r="D353">
        <v>19.399999999999999</v>
      </c>
      <c r="E353">
        <v>100</v>
      </c>
      <c r="F353">
        <v>49</v>
      </c>
      <c r="G353">
        <v>80.5</v>
      </c>
      <c r="H353">
        <v>22.5</v>
      </c>
    </row>
    <row r="354" spans="1:8" x14ac:dyDescent="0.25">
      <c r="A354" s="1">
        <v>43259</v>
      </c>
      <c r="B354">
        <v>24.9</v>
      </c>
      <c r="C354">
        <v>14.7</v>
      </c>
      <c r="D354">
        <v>19</v>
      </c>
      <c r="E354">
        <v>100</v>
      </c>
      <c r="F354">
        <v>49.5</v>
      </c>
      <c r="G354">
        <v>85.4</v>
      </c>
      <c r="H354">
        <v>27.5</v>
      </c>
    </row>
    <row r="355" spans="1:8" x14ac:dyDescent="0.25">
      <c r="A355" s="1">
        <v>43258</v>
      </c>
      <c r="B355">
        <v>23.1</v>
      </c>
      <c r="C355">
        <v>14.1</v>
      </c>
      <c r="D355">
        <v>18.600000000000001</v>
      </c>
      <c r="E355">
        <v>100</v>
      </c>
      <c r="F355">
        <v>57.5</v>
      </c>
      <c r="G355">
        <v>82.2</v>
      </c>
      <c r="H355">
        <v>29.7</v>
      </c>
    </row>
    <row r="356" spans="1:8" x14ac:dyDescent="0.25">
      <c r="A356" s="1">
        <v>43257</v>
      </c>
      <c r="B356">
        <v>24.7</v>
      </c>
      <c r="C356">
        <v>13.9</v>
      </c>
      <c r="D356">
        <v>18.7</v>
      </c>
      <c r="E356">
        <v>99.1</v>
      </c>
      <c r="F356">
        <v>48</v>
      </c>
      <c r="G356">
        <v>77.8</v>
      </c>
      <c r="H356">
        <v>26</v>
      </c>
    </row>
    <row r="357" spans="1:8" x14ac:dyDescent="0.25">
      <c r="A357" s="1">
        <v>43256</v>
      </c>
      <c r="B357">
        <v>23.4</v>
      </c>
      <c r="C357">
        <v>16.100000000000001</v>
      </c>
      <c r="D357">
        <v>19.5</v>
      </c>
      <c r="E357">
        <v>95.8</v>
      </c>
      <c r="F357">
        <v>55</v>
      </c>
      <c r="G357">
        <v>77</v>
      </c>
      <c r="H357">
        <v>23.5</v>
      </c>
    </row>
    <row r="358" spans="1:8" x14ac:dyDescent="0.25">
      <c r="A358" s="1">
        <v>43255</v>
      </c>
      <c r="B358">
        <v>24.1</v>
      </c>
      <c r="C358">
        <v>14.7</v>
      </c>
      <c r="D358">
        <v>19.7</v>
      </c>
      <c r="E358">
        <v>100</v>
      </c>
      <c r="F358">
        <v>55.6</v>
      </c>
      <c r="G358">
        <v>80.599999999999994</v>
      </c>
      <c r="H358">
        <v>28.5</v>
      </c>
    </row>
    <row r="359" spans="1:8" x14ac:dyDescent="0.25">
      <c r="A359" s="1">
        <v>43254</v>
      </c>
      <c r="B359">
        <v>22.6</v>
      </c>
      <c r="C359">
        <v>12.9</v>
      </c>
      <c r="D359">
        <v>19</v>
      </c>
      <c r="E359">
        <v>97.7</v>
      </c>
      <c r="F359">
        <v>56.3</v>
      </c>
      <c r="G359">
        <v>81.7</v>
      </c>
      <c r="H359">
        <v>29.8</v>
      </c>
    </row>
    <row r="360" spans="1:8" x14ac:dyDescent="0.25">
      <c r="A360" s="1">
        <v>43253</v>
      </c>
      <c r="B360">
        <v>23.2</v>
      </c>
      <c r="C360">
        <v>16.100000000000001</v>
      </c>
      <c r="D360">
        <v>19.5</v>
      </c>
      <c r="E360">
        <v>99.4</v>
      </c>
      <c r="F360">
        <v>46.9</v>
      </c>
      <c r="G360">
        <v>77.8</v>
      </c>
      <c r="H360">
        <v>21.6</v>
      </c>
    </row>
    <row r="361" spans="1:8" x14ac:dyDescent="0.25">
      <c r="A361" s="1">
        <v>43252</v>
      </c>
      <c r="B361">
        <v>23.7</v>
      </c>
      <c r="C361">
        <v>15.5</v>
      </c>
      <c r="D361">
        <v>19.8</v>
      </c>
      <c r="E361">
        <v>100</v>
      </c>
      <c r="F361">
        <v>42</v>
      </c>
      <c r="G361">
        <v>82.8</v>
      </c>
      <c r="H361">
        <v>28.3</v>
      </c>
    </row>
    <row r="362" spans="1:8" x14ac:dyDescent="0.25">
      <c r="A362" s="12">
        <v>2018</v>
      </c>
      <c r="B362" s="13">
        <f>AVERAGE(B332:B361)</f>
        <v>26.906666666666673</v>
      </c>
      <c r="C362" s="13">
        <f t="shared" ref="C362:H362" si="10">AVERAGE(C332:C361)</f>
        <v>17.586666666666662</v>
      </c>
      <c r="D362" s="13">
        <f t="shared" si="10"/>
        <v>22.3</v>
      </c>
      <c r="E362" s="13">
        <f t="shared" si="10"/>
        <v>91.61999999999999</v>
      </c>
      <c r="F362" s="13">
        <f t="shared" si="10"/>
        <v>47.403333333333336</v>
      </c>
      <c r="G362" s="13">
        <f t="shared" si="10"/>
        <v>70.903333333333336</v>
      </c>
      <c r="H362" s="13">
        <f t="shared" si="10"/>
        <v>28.27</v>
      </c>
    </row>
    <row r="363" spans="1:8" x14ac:dyDescent="0.25">
      <c r="A363" s="12"/>
      <c r="B363" s="13"/>
      <c r="C363" s="13"/>
      <c r="D363" s="13"/>
      <c r="E363" s="13"/>
      <c r="F363" s="13"/>
      <c r="G363" s="13"/>
      <c r="H363" s="13"/>
    </row>
    <row r="364" spans="1:8" x14ac:dyDescent="0.25">
      <c r="A364" s="12" t="s">
        <v>38</v>
      </c>
    </row>
    <row r="365" spans="1:8" x14ac:dyDescent="0.25">
      <c r="A365" s="10" t="s">
        <v>0</v>
      </c>
      <c r="B365" s="10" t="s">
        <v>27</v>
      </c>
      <c r="C365" s="10" t="s">
        <v>28</v>
      </c>
      <c r="D365" s="10" t="s">
        <v>29</v>
      </c>
      <c r="E365" s="10" t="s">
        <v>30</v>
      </c>
      <c r="F365" s="10" t="s">
        <v>31</v>
      </c>
      <c r="G365" s="10" t="s">
        <v>32</v>
      </c>
      <c r="H365" s="10" t="s">
        <v>33</v>
      </c>
    </row>
    <row r="366" spans="1:8" x14ac:dyDescent="0.25">
      <c r="A366" s="11">
        <v>43646</v>
      </c>
      <c r="B366" s="6">
        <f t="shared" ref="B366:H375" si="11">AVERAGE(B2,B35,B68,B101,B134,B167,B200,B233,B266,B299,B332)</f>
        <v>29.863636363636363</v>
      </c>
      <c r="C366" s="6">
        <f t="shared" si="11"/>
        <v>20.581818181818178</v>
      </c>
      <c r="D366" s="6">
        <f t="shared" si="11"/>
        <v>25.036363636363635</v>
      </c>
      <c r="E366" s="6">
        <f t="shared" si="11"/>
        <v>82.490909090909099</v>
      </c>
      <c r="F366" s="6">
        <f t="shared" si="11"/>
        <v>41.127272727272732</v>
      </c>
      <c r="G366" s="6">
        <f t="shared" si="11"/>
        <v>62.245454545454557</v>
      </c>
      <c r="H366" s="6">
        <f t="shared" si="11"/>
        <v>28.363636363636363</v>
      </c>
    </row>
    <row r="367" spans="1:8" x14ac:dyDescent="0.25">
      <c r="A367" s="11">
        <v>43645</v>
      </c>
      <c r="B367" s="6">
        <f t="shared" si="11"/>
        <v>30.009090909090911</v>
      </c>
      <c r="C367" s="6">
        <f t="shared" si="11"/>
        <v>20.154545454545453</v>
      </c>
      <c r="D367" s="6">
        <f t="shared" si="11"/>
        <v>24.854545454545452</v>
      </c>
      <c r="E367" s="6">
        <f t="shared" si="11"/>
        <v>87.081818181818178</v>
      </c>
      <c r="F367" s="6">
        <f t="shared" si="11"/>
        <v>42.054545454545455</v>
      </c>
      <c r="G367" s="6">
        <f t="shared" si="11"/>
        <v>64.218181818181804</v>
      </c>
      <c r="H367" s="6">
        <f t="shared" si="11"/>
        <v>28.518181818181812</v>
      </c>
    </row>
    <row r="368" spans="1:8" x14ac:dyDescent="0.25">
      <c r="A368" s="11">
        <v>43644</v>
      </c>
      <c r="B368" s="6">
        <f t="shared" si="11"/>
        <v>29.40909090909091</v>
      </c>
      <c r="C368" s="6">
        <f t="shared" si="11"/>
        <v>20.09090909090909</v>
      </c>
      <c r="D368" s="6">
        <f t="shared" si="11"/>
        <v>24.790909090909096</v>
      </c>
      <c r="E368" s="6">
        <f t="shared" si="11"/>
        <v>84.836363636363643</v>
      </c>
      <c r="F368" s="6">
        <f t="shared" si="11"/>
        <v>41.190909090909095</v>
      </c>
      <c r="G368" s="6">
        <f t="shared" si="11"/>
        <v>63.06363636363637</v>
      </c>
      <c r="H368" s="6">
        <f t="shared" si="11"/>
        <v>27.1</v>
      </c>
    </row>
    <row r="369" spans="1:8" x14ac:dyDescent="0.25">
      <c r="A369" s="11">
        <v>43643</v>
      </c>
      <c r="B369" s="6">
        <f t="shared" si="11"/>
        <v>28.709090909090911</v>
      </c>
      <c r="C369" s="6">
        <f t="shared" si="11"/>
        <v>20.027272727272727</v>
      </c>
      <c r="D369" s="6">
        <f t="shared" si="11"/>
        <v>24.490909090909089</v>
      </c>
      <c r="E369" s="6">
        <f t="shared" si="11"/>
        <v>84.300000000000011</v>
      </c>
      <c r="F369" s="6">
        <f t="shared" si="11"/>
        <v>44.736363636363635</v>
      </c>
      <c r="G369" s="6">
        <f t="shared" si="11"/>
        <v>64.900000000000006</v>
      </c>
      <c r="H369" s="6">
        <f t="shared" si="11"/>
        <v>27.74545454545455</v>
      </c>
    </row>
    <row r="370" spans="1:8" x14ac:dyDescent="0.25">
      <c r="A370" s="11">
        <v>43642</v>
      </c>
      <c r="B370" s="6">
        <f t="shared" si="11"/>
        <v>28.954545454545453</v>
      </c>
      <c r="C370" s="6">
        <f t="shared" si="11"/>
        <v>20.109090909090909</v>
      </c>
      <c r="D370" s="6">
        <f t="shared" si="11"/>
        <v>24.490909090909089</v>
      </c>
      <c r="E370" s="6">
        <f t="shared" si="11"/>
        <v>82.490909090909085</v>
      </c>
      <c r="F370" s="6">
        <f t="shared" si="11"/>
        <v>39.963636363636368</v>
      </c>
      <c r="G370" s="6">
        <f t="shared" si="11"/>
        <v>64.518181818181816</v>
      </c>
      <c r="H370" s="6">
        <f t="shared" si="11"/>
        <v>28.163636363636364</v>
      </c>
    </row>
    <row r="371" spans="1:8" x14ac:dyDescent="0.25">
      <c r="A371" s="11">
        <v>43641</v>
      </c>
      <c r="B371" s="6">
        <f t="shared" si="11"/>
        <v>29.936363636363634</v>
      </c>
      <c r="C371" s="6">
        <f t="shared" si="11"/>
        <v>20.09090909090909</v>
      </c>
      <c r="D371" s="6">
        <f t="shared" si="11"/>
        <v>25.145454545454541</v>
      </c>
      <c r="E371" s="6">
        <f t="shared" si="11"/>
        <v>85.836363636363643</v>
      </c>
      <c r="F371" s="6">
        <f t="shared" si="11"/>
        <v>36.627272727272718</v>
      </c>
      <c r="G371" s="6">
        <f t="shared" si="11"/>
        <v>60.472727272727276</v>
      </c>
      <c r="H371" s="6">
        <f t="shared" si="11"/>
        <v>27.218181818181815</v>
      </c>
    </row>
    <row r="372" spans="1:8" x14ac:dyDescent="0.25">
      <c r="A372" s="11">
        <v>43640</v>
      </c>
      <c r="B372" s="6">
        <f t="shared" si="11"/>
        <v>29.809090909090909</v>
      </c>
      <c r="C372" s="6">
        <f t="shared" si="11"/>
        <v>21.063636363636363</v>
      </c>
      <c r="D372" s="6">
        <f t="shared" si="11"/>
        <v>25.127272727272729</v>
      </c>
      <c r="E372" s="6">
        <f t="shared" si="11"/>
        <v>84.309090909090912</v>
      </c>
      <c r="F372" s="6">
        <f t="shared" si="11"/>
        <v>42.281818181818181</v>
      </c>
      <c r="G372" s="6">
        <f t="shared" si="11"/>
        <v>64.190909090909088</v>
      </c>
      <c r="H372" s="6">
        <f t="shared" si="11"/>
        <v>27.845454545454547</v>
      </c>
    </row>
    <row r="373" spans="1:8" x14ac:dyDescent="0.25">
      <c r="A373" s="11">
        <v>43639</v>
      </c>
      <c r="B373" s="6">
        <f t="shared" si="11"/>
        <v>29.363636363636363</v>
      </c>
      <c r="C373" s="6">
        <f t="shared" si="11"/>
        <v>20.018181818181816</v>
      </c>
      <c r="D373" s="6">
        <f t="shared" si="11"/>
        <v>24.75454545454545</v>
      </c>
      <c r="E373" s="6">
        <f t="shared" si="11"/>
        <v>86.38181818181819</v>
      </c>
      <c r="F373" s="6">
        <f t="shared" si="11"/>
        <v>38.727272727272727</v>
      </c>
      <c r="G373" s="6">
        <f t="shared" si="11"/>
        <v>64.236363636363635</v>
      </c>
      <c r="H373" s="6">
        <f t="shared" si="11"/>
        <v>28.86363636363637</v>
      </c>
    </row>
    <row r="374" spans="1:8" x14ac:dyDescent="0.25">
      <c r="A374" s="11">
        <v>43638</v>
      </c>
      <c r="B374" s="6">
        <f t="shared" si="11"/>
        <v>28.936363636363637</v>
      </c>
      <c r="C374" s="6">
        <f t="shared" si="11"/>
        <v>20.045454545454547</v>
      </c>
      <c r="D374" s="6">
        <f t="shared" si="11"/>
        <v>24.654545454545453</v>
      </c>
      <c r="E374" s="6">
        <f t="shared" si="11"/>
        <v>78.918181818181822</v>
      </c>
      <c r="F374" s="6">
        <f t="shared" si="11"/>
        <v>42.127272727272718</v>
      </c>
      <c r="G374" s="6">
        <f t="shared" si="11"/>
        <v>60.772727272727273</v>
      </c>
      <c r="H374" s="6">
        <f t="shared" si="11"/>
        <v>28.072727272727274</v>
      </c>
    </row>
    <row r="375" spans="1:8" x14ac:dyDescent="0.25">
      <c r="A375" s="11">
        <v>43637</v>
      </c>
      <c r="B375" s="6">
        <f t="shared" si="11"/>
        <v>28.609090909090913</v>
      </c>
      <c r="C375" s="6">
        <f t="shared" si="11"/>
        <v>19.954545454545453</v>
      </c>
      <c r="D375" s="6">
        <f t="shared" si="11"/>
        <v>24.154545454545453</v>
      </c>
      <c r="E375" s="6">
        <f t="shared" si="11"/>
        <v>84.772727272727266</v>
      </c>
      <c r="F375" s="6">
        <f t="shared" si="11"/>
        <v>41.172727272727279</v>
      </c>
      <c r="G375" s="6">
        <f t="shared" si="11"/>
        <v>62.372727272727268</v>
      </c>
      <c r="H375" s="6">
        <f t="shared" si="11"/>
        <v>28.86363636363637</v>
      </c>
    </row>
    <row r="376" spans="1:8" x14ac:dyDescent="0.25">
      <c r="A376" s="11">
        <v>43636</v>
      </c>
      <c r="B376" s="6">
        <f t="shared" ref="B376:H385" si="12">AVERAGE(B12,B45,B78,B111,B144,B177,B210,B243,B276,B309,B342)</f>
        <v>28.190909090909091</v>
      </c>
      <c r="C376" s="6">
        <f t="shared" si="12"/>
        <v>18.954545454545453</v>
      </c>
      <c r="D376" s="6">
        <f t="shared" si="12"/>
        <v>23.681818181818183</v>
      </c>
      <c r="E376" s="6">
        <f t="shared" si="12"/>
        <v>81.672727272727258</v>
      </c>
      <c r="F376" s="6">
        <f t="shared" si="12"/>
        <v>42.436363636363637</v>
      </c>
      <c r="G376" s="6">
        <f t="shared" si="12"/>
        <v>64.072727272727263</v>
      </c>
      <c r="H376" s="6">
        <f t="shared" si="12"/>
        <v>28.9</v>
      </c>
    </row>
    <row r="377" spans="1:8" x14ac:dyDescent="0.25">
      <c r="A377" s="11">
        <v>43635</v>
      </c>
      <c r="B377" s="6">
        <f t="shared" si="12"/>
        <v>28.190909090909091</v>
      </c>
      <c r="C377" s="6">
        <f t="shared" si="12"/>
        <v>18.927272727272726</v>
      </c>
      <c r="D377" s="6">
        <f t="shared" si="12"/>
        <v>23.636363636363637</v>
      </c>
      <c r="E377" s="6">
        <f t="shared" si="12"/>
        <v>81.963636363636368</v>
      </c>
      <c r="F377" s="6">
        <f t="shared" si="12"/>
        <v>45.381818181818183</v>
      </c>
      <c r="G377" s="6">
        <f t="shared" si="12"/>
        <v>64.109090909090909</v>
      </c>
      <c r="H377" s="6">
        <f t="shared" si="12"/>
        <v>28.918181818181822</v>
      </c>
    </row>
    <row r="378" spans="1:8" x14ac:dyDescent="0.25">
      <c r="A378" s="11">
        <v>43634</v>
      </c>
      <c r="B378" s="6">
        <f t="shared" si="12"/>
        <v>28.90909090909091</v>
      </c>
      <c r="C378" s="6">
        <f t="shared" si="12"/>
        <v>18.990909090909092</v>
      </c>
      <c r="D378" s="6">
        <f t="shared" si="12"/>
        <v>23.854545454545452</v>
      </c>
      <c r="E378" s="6">
        <f t="shared" si="12"/>
        <v>83.072727272727278</v>
      </c>
      <c r="F378" s="6">
        <f t="shared" si="12"/>
        <v>43.372727272727275</v>
      </c>
      <c r="G378" s="6">
        <f t="shared" si="12"/>
        <v>62.554545454545448</v>
      </c>
      <c r="H378" s="6">
        <f t="shared" si="12"/>
        <v>27.799999999999997</v>
      </c>
    </row>
    <row r="379" spans="1:8" x14ac:dyDescent="0.25">
      <c r="A379" s="11">
        <v>43633</v>
      </c>
      <c r="B379" s="6">
        <f t="shared" si="12"/>
        <v>27.563636363636363</v>
      </c>
      <c r="C379" s="6">
        <f t="shared" si="12"/>
        <v>18.16363636363636</v>
      </c>
      <c r="D379" s="6">
        <f t="shared" si="12"/>
        <v>22.981818181818181</v>
      </c>
      <c r="E379" s="6">
        <f t="shared" si="12"/>
        <v>85.3</v>
      </c>
      <c r="F379" s="6">
        <f t="shared" si="12"/>
        <v>44.345454545454544</v>
      </c>
      <c r="G379" s="6">
        <f t="shared" si="12"/>
        <v>66.918181818181836</v>
      </c>
      <c r="H379" s="6">
        <f t="shared" si="12"/>
        <v>28.927272727272733</v>
      </c>
    </row>
    <row r="380" spans="1:8" x14ac:dyDescent="0.25">
      <c r="A380" s="11">
        <v>43632</v>
      </c>
      <c r="B380" s="6">
        <f t="shared" si="12"/>
        <v>27.854545454545452</v>
      </c>
      <c r="C380" s="6">
        <f t="shared" si="12"/>
        <v>18.399999999999999</v>
      </c>
      <c r="D380" s="6">
        <f t="shared" si="12"/>
        <v>22.927272727272722</v>
      </c>
      <c r="E380" s="6">
        <f t="shared" si="12"/>
        <v>88.509090909090915</v>
      </c>
      <c r="F380" s="6">
        <f t="shared" si="12"/>
        <v>41.218181818181819</v>
      </c>
      <c r="G380" s="6">
        <f t="shared" si="12"/>
        <v>67.945454545454538</v>
      </c>
      <c r="H380" s="6">
        <f t="shared" si="12"/>
        <v>27.63636363636363</v>
      </c>
    </row>
    <row r="381" spans="1:8" x14ac:dyDescent="0.25">
      <c r="A381" s="11">
        <v>43631</v>
      </c>
      <c r="B381" s="6">
        <f t="shared" si="12"/>
        <v>26.963636363636365</v>
      </c>
      <c r="C381" s="6">
        <f t="shared" si="12"/>
        <v>18.681818181818183</v>
      </c>
      <c r="D381" s="6">
        <f t="shared" si="12"/>
        <v>22.809090909090909</v>
      </c>
      <c r="E381" s="6">
        <f t="shared" si="12"/>
        <v>88.945454545454552</v>
      </c>
      <c r="F381" s="6">
        <f t="shared" si="12"/>
        <v>44.354545454545459</v>
      </c>
      <c r="G381" s="6">
        <f t="shared" si="12"/>
        <v>69.61818181818181</v>
      </c>
      <c r="H381" s="6">
        <f t="shared" si="12"/>
        <v>28.2</v>
      </c>
    </row>
    <row r="382" spans="1:8" x14ac:dyDescent="0.25">
      <c r="A382" s="11">
        <v>43630</v>
      </c>
      <c r="B382" s="6">
        <f t="shared" si="12"/>
        <v>28.436363636363641</v>
      </c>
      <c r="C382" s="6">
        <f t="shared" si="12"/>
        <v>18.336363636363636</v>
      </c>
      <c r="D382" s="6">
        <f t="shared" si="12"/>
        <v>23.309090909090909</v>
      </c>
      <c r="E382" s="6">
        <f t="shared" si="12"/>
        <v>85.845454545454558</v>
      </c>
      <c r="F382" s="6">
        <f t="shared" si="12"/>
        <v>41.509090909090908</v>
      </c>
      <c r="G382" s="6">
        <f t="shared" si="12"/>
        <v>65.645454545454541</v>
      </c>
      <c r="H382" s="6">
        <f t="shared" si="12"/>
        <v>28.318181818181817</v>
      </c>
    </row>
    <row r="383" spans="1:8" x14ac:dyDescent="0.25">
      <c r="A383" s="11">
        <v>43629</v>
      </c>
      <c r="B383" s="6">
        <f t="shared" si="12"/>
        <v>27.33636363636364</v>
      </c>
      <c r="C383" s="6">
        <f t="shared" si="12"/>
        <v>18.245454545454546</v>
      </c>
      <c r="D383" s="6">
        <f t="shared" si="12"/>
        <v>22.900000000000002</v>
      </c>
      <c r="E383" s="6">
        <f t="shared" si="12"/>
        <v>85.336363636363643</v>
      </c>
      <c r="F383" s="6">
        <f t="shared" si="12"/>
        <v>39.354545454545459</v>
      </c>
      <c r="G383" s="6">
        <f t="shared" si="12"/>
        <v>63.090909090909101</v>
      </c>
      <c r="H383" s="6">
        <f t="shared" si="12"/>
        <v>28.90909090909091</v>
      </c>
    </row>
    <row r="384" spans="1:8" x14ac:dyDescent="0.25">
      <c r="A384" s="11">
        <v>43628</v>
      </c>
      <c r="B384" s="6">
        <f t="shared" si="12"/>
        <v>28.181818181818176</v>
      </c>
      <c r="C384" s="6">
        <f t="shared" si="12"/>
        <v>17.77272727272727</v>
      </c>
      <c r="D384" s="6">
        <f t="shared" si="12"/>
        <v>23.190909090909091</v>
      </c>
      <c r="E384" s="6">
        <f t="shared" si="12"/>
        <v>84.745454545454535</v>
      </c>
      <c r="F384" s="6">
        <f t="shared" si="12"/>
        <v>41.009090909090908</v>
      </c>
      <c r="G384" s="6">
        <f t="shared" si="12"/>
        <v>62.945454545454531</v>
      </c>
      <c r="H384" s="6">
        <f t="shared" si="12"/>
        <v>29.145454545454548</v>
      </c>
    </row>
    <row r="385" spans="1:8" x14ac:dyDescent="0.25">
      <c r="A385" s="11">
        <v>43627</v>
      </c>
      <c r="B385" s="6">
        <f t="shared" si="12"/>
        <v>26.318181818181817</v>
      </c>
      <c r="C385" s="6">
        <f t="shared" si="12"/>
        <v>17.5</v>
      </c>
      <c r="D385" s="6">
        <f t="shared" si="12"/>
        <v>21.790909090909089</v>
      </c>
      <c r="E385" s="6">
        <f t="shared" si="12"/>
        <v>89.181818181818187</v>
      </c>
      <c r="F385" s="6">
        <f t="shared" si="12"/>
        <v>49.236363636363627</v>
      </c>
      <c r="G385" s="6">
        <f t="shared" si="12"/>
        <v>70.790909090909096</v>
      </c>
      <c r="H385" s="6">
        <f t="shared" si="12"/>
        <v>27.918181818181814</v>
      </c>
    </row>
    <row r="386" spans="1:8" x14ac:dyDescent="0.25">
      <c r="A386" s="11">
        <v>43626</v>
      </c>
      <c r="B386" s="6">
        <f t="shared" ref="B386:H394" si="13">AVERAGE(B22,B55,B88,B121,B154,B187,B220,B253,B286,B319,B352)</f>
        <v>26.127272727272725</v>
      </c>
      <c r="C386" s="6">
        <f t="shared" si="13"/>
        <v>17.454545454545457</v>
      </c>
      <c r="D386" s="6">
        <f t="shared" si="13"/>
        <v>21.400000000000002</v>
      </c>
      <c r="E386" s="6">
        <f t="shared" si="13"/>
        <v>89.327272727272728</v>
      </c>
      <c r="F386" s="6">
        <f t="shared" si="13"/>
        <v>48.445454545454531</v>
      </c>
      <c r="G386" s="6">
        <f t="shared" si="13"/>
        <v>72.381818181818176</v>
      </c>
      <c r="H386" s="6">
        <f t="shared" si="13"/>
        <v>27.74545454545455</v>
      </c>
    </row>
    <row r="387" spans="1:8" x14ac:dyDescent="0.25">
      <c r="A387" s="11">
        <v>43625</v>
      </c>
      <c r="B387" s="6">
        <f t="shared" si="13"/>
        <v>25.3</v>
      </c>
      <c r="C387" s="6">
        <f t="shared" si="13"/>
        <v>17.754545454545454</v>
      </c>
      <c r="D387" s="6">
        <f t="shared" si="13"/>
        <v>21.218181818181819</v>
      </c>
      <c r="E387" s="6">
        <f t="shared" si="13"/>
        <v>86.818181818181813</v>
      </c>
      <c r="F387" s="6">
        <f t="shared" si="13"/>
        <v>50.827272727272728</v>
      </c>
      <c r="G387" s="6">
        <f t="shared" si="13"/>
        <v>71.290909090909096</v>
      </c>
      <c r="H387" s="6">
        <f t="shared" si="13"/>
        <v>25.172727272727272</v>
      </c>
    </row>
    <row r="388" spans="1:8" x14ac:dyDescent="0.25">
      <c r="A388" s="11">
        <v>43624</v>
      </c>
      <c r="B388" s="6">
        <f t="shared" si="13"/>
        <v>27.127272727272725</v>
      </c>
      <c r="C388" s="6">
        <f t="shared" si="13"/>
        <v>17.66363636363636</v>
      </c>
      <c r="D388" s="6">
        <f t="shared" si="13"/>
        <v>22.209090909090911</v>
      </c>
      <c r="E388" s="6">
        <f t="shared" si="13"/>
        <v>83.309090909090912</v>
      </c>
      <c r="F388" s="6">
        <f t="shared" si="13"/>
        <v>41.963636363636368</v>
      </c>
      <c r="G388" s="6">
        <f t="shared" si="13"/>
        <v>63.663636363636357</v>
      </c>
      <c r="H388" s="6">
        <f t="shared" si="13"/>
        <v>28.881818181818179</v>
      </c>
    </row>
    <row r="389" spans="1:8" x14ac:dyDescent="0.25">
      <c r="A389" s="11">
        <v>43623</v>
      </c>
      <c r="B389" s="6">
        <f t="shared" si="13"/>
        <v>26.9</v>
      </c>
      <c r="C389" s="6">
        <f t="shared" si="13"/>
        <v>17.618181818181821</v>
      </c>
      <c r="D389" s="6">
        <f t="shared" si="13"/>
        <v>22.099999999999998</v>
      </c>
      <c r="E389" s="6">
        <f t="shared" si="13"/>
        <v>86.354545454545459</v>
      </c>
      <c r="F389" s="6">
        <f t="shared" si="13"/>
        <v>44.345454545454544</v>
      </c>
      <c r="G389" s="6">
        <f t="shared" si="13"/>
        <v>66.563636363636363</v>
      </c>
      <c r="H389" s="6">
        <f t="shared" si="13"/>
        <v>29.109090909090909</v>
      </c>
    </row>
    <row r="390" spans="1:8" x14ac:dyDescent="0.25">
      <c r="A390" s="11">
        <v>43622</v>
      </c>
      <c r="B390" s="6">
        <f t="shared" si="13"/>
        <v>26.609090909090909</v>
      </c>
      <c r="C390" s="6">
        <f t="shared" si="13"/>
        <v>17.745454545454546</v>
      </c>
      <c r="D390" s="6">
        <f t="shared" si="13"/>
        <v>22.154545454545453</v>
      </c>
      <c r="E390" s="6">
        <f t="shared" si="13"/>
        <v>88.209090909090918</v>
      </c>
      <c r="F390" s="6">
        <f t="shared" si="13"/>
        <v>44.199999999999996</v>
      </c>
      <c r="G390" s="6">
        <f t="shared" si="13"/>
        <v>66.927272727272722</v>
      </c>
      <c r="H390" s="6">
        <f t="shared" si="13"/>
        <v>28.009090909090911</v>
      </c>
    </row>
    <row r="391" spans="1:8" x14ac:dyDescent="0.25">
      <c r="A391" s="11">
        <v>43621</v>
      </c>
      <c r="B391" s="6">
        <f t="shared" si="13"/>
        <v>26.5</v>
      </c>
      <c r="C391" s="6">
        <f t="shared" si="13"/>
        <v>17.881818181818179</v>
      </c>
      <c r="D391" s="6">
        <f t="shared" si="13"/>
        <v>22.1</v>
      </c>
      <c r="E391" s="6">
        <f t="shared" si="13"/>
        <v>85.554545454545462</v>
      </c>
      <c r="F391" s="6">
        <f t="shared" si="13"/>
        <v>46.199999999999996</v>
      </c>
      <c r="G391" s="6">
        <f t="shared" si="13"/>
        <v>67.63636363636364</v>
      </c>
      <c r="H391" s="6">
        <f t="shared" si="13"/>
        <v>28.400000000000002</v>
      </c>
    </row>
    <row r="392" spans="1:8" x14ac:dyDescent="0.25">
      <c r="A392" s="11">
        <v>43620</v>
      </c>
      <c r="B392" s="6">
        <f t="shared" si="13"/>
        <v>26.6</v>
      </c>
      <c r="C392" s="6">
        <f t="shared" si="13"/>
        <v>17.399999999999999</v>
      </c>
      <c r="D392" s="6">
        <f t="shared" si="13"/>
        <v>22</v>
      </c>
      <c r="E392" s="6">
        <f t="shared" si="13"/>
        <v>84.218181818181833</v>
      </c>
      <c r="F392" s="6">
        <f t="shared" si="13"/>
        <v>45.699999999999996</v>
      </c>
      <c r="G392" s="6">
        <f t="shared" si="13"/>
        <v>66.999999999999986</v>
      </c>
      <c r="H392" s="6">
        <f t="shared" si="13"/>
        <v>28.563636363636363</v>
      </c>
    </row>
    <row r="393" spans="1:8" x14ac:dyDescent="0.25">
      <c r="A393" s="11">
        <v>43619</v>
      </c>
      <c r="B393" s="6">
        <f t="shared" si="13"/>
        <v>25.545454545454547</v>
      </c>
      <c r="C393" s="6">
        <f t="shared" si="13"/>
        <v>17.481818181818184</v>
      </c>
      <c r="D393" s="6">
        <f t="shared" si="13"/>
        <v>21.754545454545454</v>
      </c>
      <c r="E393" s="6">
        <f t="shared" si="13"/>
        <v>80.054545454545462</v>
      </c>
      <c r="F393" s="6">
        <f t="shared" si="13"/>
        <v>47.672727272727272</v>
      </c>
      <c r="G393" s="6">
        <f t="shared" si="13"/>
        <v>65.481818181818184</v>
      </c>
      <c r="H393" s="6">
        <f t="shared" si="13"/>
        <v>27.427272727272733</v>
      </c>
    </row>
    <row r="394" spans="1:8" x14ac:dyDescent="0.25">
      <c r="A394" s="11">
        <v>43618</v>
      </c>
      <c r="B394" s="6">
        <f t="shared" si="13"/>
        <v>26.290909090909089</v>
      </c>
      <c r="C394" s="6">
        <f t="shared" si="13"/>
        <v>16.86363636363636</v>
      </c>
      <c r="D394" s="6">
        <f t="shared" si="13"/>
        <v>21.727272727272727</v>
      </c>
      <c r="E394" s="6">
        <f t="shared" si="13"/>
        <v>86.36363636363636</v>
      </c>
      <c r="F394" s="6">
        <f t="shared" si="13"/>
        <v>41.845454545454551</v>
      </c>
      <c r="G394" s="6">
        <f t="shared" si="13"/>
        <v>63.527272727272724</v>
      </c>
      <c r="H394" s="6">
        <f t="shared" si="13"/>
        <v>26.072727272727278</v>
      </c>
    </row>
    <row r="395" spans="1:8" x14ac:dyDescent="0.25">
      <c r="A395" s="11">
        <v>43617</v>
      </c>
      <c r="B395" s="6">
        <f t="shared" ref="B395:H395" si="14">AVERAGE(B31,B65,B97,B130,B163,B196,B229,B262,B295,B328,B361)</f>
        <v>26.629467084639497</v>
      </c>
      <c r="C395" s="6">
        <f t="shared" si="14"/>
        <v>17.945768025078369</v>
      </c>
      <c r="D395" s="6">
        <f t="shared" si="14"/>
        <v>22.260815047021943</v>
      </c>
      <c r="E395" s="6">
        <f t="shared" si="14"/>
        <v>82.775235109717869</v>
      </c>
      <c r="F395" s="6">
        <f t="shared" si="14"/>
        <v>39.386833855799381</v>
      </c>
      <c r="G395" s="6">
        <f t="shared" si="14"/>
        <v>61.559561128526646</v>
      </c>
      <c r="H395" s="6">
        <f t="shared" si="14"/>
        <v>26.049529780564264</v>
      </c>
    </row>
    <row r="396" spans="1:8" x14ac:dyDescent="0.25">
      <c r="A396" s="12" t="s">
        <v>34</v>
      </c>
      <c r="B396" s="7">
        <f>AVERAGE(B366:B395)</f>
        <v>27.839164054336468</v>
      </c>
      <c r="C396" s="7">
        <f t="shared" ref="C396:H396" si="15">AVERAGE(C366:C395)</f>
        <v>18.73061650992685</v>
      </c>
      <c r="D396" s="7">
        <f t="shared" si="15"/>
        <v>23.250208986415888</v>
      </c>
      <c r="E396" s="7">
        <f t="shared" si="15"/>
        <v>84.965841170323912</v>
      </c>
      <c r="F396" s="7">
        <f t="shared" si="15"/>
        <v>43.093803552769074</v>
      </c>
      <c r="G396" s="7">
        <f t="shared" si="15"/>
        <v>65.157136886102407</v>
      </c>
      <c r="H396" s="7">
        <f t="shared" si="15"/>
        <v>28.02862068965517</v>
      </c>
    </row>
    <row r="397" spans="1:8" x14ac:dyDescent="0.25">
      <c r="A397" s="12" t="s">
        <v>35</v>
      </c>
      <c r="B397" s="7">
        <f>MAX(B366:B395)</f>
        <v>30.009090909090911</v>
      </c>
      <c r="C397" s="7">
        <f t="shared" ref="C397:H397" si="16">MAX(C366:C395)</f>
        <v>21.063636363636363</v>
      </c>
      <c r="D397" s="7">
        <f t="shared" si="16"/>
        <v>25.145454545454541</v>
      </c>
      <c r="E397" s="7">
        <f t="shared" si="16"/>
        <v>89.327272727272728</v>
      </c>
      <c r="F397" s="7">
        <f t="shared" si="16"/>
        <v>50.827272727272728</v>
      </c>
      <c r="G397" s="7">
        <f t="shared" si="16"/>
        <v>72.381818181818176</v>
      </c>
      <c r="H397" s="7">
        <f t="shared" si="16"/>
        <v>29.145454545454548</v>
      </c>
    </row>
    <row r="398" spans="1:8" x14ac:dyDescent="0.25">
      <c r="A398" s="12" t="s">
        <v>36</v>
      </c>
      <c r="B398" s="7">
        <f>MIN(B366:B395)</f>
        <v>25.3</v>
      </c>
      <c r="C398" s="7">
        <f t="shared" ref="C398:H398" si="17">MIN(C366:C395)</f>
        <v>16.86363636363636</v>
      </c>
      <c r="D398" s="7">
        <f t="shared" si="17"/>
        <v>21.218181818181819</v>
      </c>
      <c r="E398" s="7">
        <f t="shared" si="17"/>
        <v>78.918181818181822</v>
      </c>
      <c r="F398" s="7">
        <f t="shared" si="17"/>
        <v>36.627272727272718</v>
      </c>
      <c r="G398" s="7">
        <f t="shared" si="17"/>
        <v>60.472727272727276</v>
      </c>
      <c r="H398" s="7">
        <f t="shared" si="17"/>
        <v>25.172727272727272</v>
      </c>
    </row>
    <row r="399" spans="1:8" x14ac:dyDescent="0.25">
      <c r="A399" s="12" t="s">
        <v>37</v>
      </c>
      <c r="B399" s="7">
        <f>STDEV(B366:B395)</f>
        <v>1.3856098002900152</v>
      </c>
      <c r="C399" s="7">
        <f t="shared" ref="C399:H399" si="18">STDEV(C366:C395)</f>
        <v>1.1825835615323006</v>
      </c>
      <c r="D399" s="7">
        <f t="shared" si="18"/>
        <v>1.2635032126769663</v>
      </c>
      <c r="E399" s="7">
        <f t="shared" si="18"/>
        <v>2.6070013073273328</v>
      </c>
      <c r="F399" s="7">
        <f t="shared" si="18"/>
        <v>3.2347359756127165</v>
      </c>
      <c r="G399" s="7">
        <f t="shared" si="18"/>
        <v>3.0416060937241616</v>
      </c>
      <c r="H399" s="7">
        <f t="shared" si="18"/>
        <v>0.96081697494526552</v>
      </c>
    </row>
    <row r="400" spans="1:8" x14ac:dyDescent="0.25">
      <c r="A400" s="5" t="s">
        <v>16</v>
      </c>
      <c r="B400" s="7">
        <f>B399/SQRT(30)</f>
        <v>0.25297658117302319</v>
      </c>
      <c r="C400" s="7">
        <f t="shared" ref="C400:H400" si="19">C399/SQRT(30)</f>
        <v>0.21590923092867989</v>
      </c>
      <c r="D400" s="7">
        <f t="shared" si="19"/>
        <v>0.23068307035447394</v>
      </c>
      <c r="E400" s="7">
        <f t="shared" si="19"/>
        <v>0.47597114115621275</v>
      </c>
      <c r="F400" s="7">
        <f t="shared" si="19"/>
        <v>0.59057928713885521</v>
      </c>
      <c r="G400" s="7">
        <f t="shared" si="19"/>
        <v>0.55531875619263193</v>
      </c>
      <c r="H400" s="7">
        <f t="shared" si="19"/>
        <v>0.17542037693713264</v>
      </c>
    </row>
    <row r="401" spans="1:17" x14ac:dyDescent="0.25">
      <c r="A401" s="5"/>
      <c r="B401" s="7"/>
      <c r="C401" s="7"/>
      <c r="D401" s="7"/>
      <c r="E401" s="7"/>
      <c r="F401" s="7"/>
      <c r="G401" s="7"/>
      <c r="H401" s="7"/>
    </row>
    <row r="402" spans="1:17" x14ac:dyDescent="0.25">
      <c r="A402" s="12" t="s">
        <v>39</v>
      </c>
    </row>
    <row r="403" spans="1:17" x14ac:dyDescent="0.25">
      <c r="A403" s="10" t="s">
        <v>40</v>
      </c>
      <c r="B403" s="10">
        <v>2008</v>
      </c>
      <c r="C403" s="10">
        <v>2009</v>
      </c>
      <c r="D403" s="10">
        <v>2010</v>
      </c>
      <c r="E403" s="10">
        <v>2011</v>
      </c>
      <c r="F403" s="10">
        <v>2012</v>
      </c>
      <c r="G403" s="10">
        <v>2013</v>
      </c>
      <c r="H403" s="10">
        <v>2014</v>
      </c>
      <c r="I403" s="10">
        <v>2015</v>
      </c>
      <c r="J403" s="10">
        <v>2016</v>
      </c>
      <c r="K403" s="10">
        <v>2017</v>
      </c>
      <c r="L403" s="10">
        <v>2018</v>
      </c>
      <c r="M403" s="12" t="s">
        <v>34</v>
      </c>
      <c r="N403" s="12" t="s">
        <v>35</v>
      </c>
      <c r="O403" s="12" t="s">
        <v>36</v>
      </c>
      <c r="P403" s="12" t="s">
        <v>37</v>
      </c>
      <c r="Q403" s="5" t="s">
        <v>16</v>
      </c>
    </row>
    <row r="404" spans="1:17" x14ac:dyDescent="0.25">
      <c r="A404" s="10" t="s">
        <v>27</v>
      </c>
      <c r="B404" s="6">
        <f>B32</f>
        <v>27.79666666666667</v>
      </c>
      <c r="C404" s="6">
        <f>B65</f>
        <v>28.224137931034484</v>
      </c>
      <c r="D404" s="6">
        <f>B98</f>
        <v>26.836666666666666</v>
      </c>
      <c r="E404" s="6">
        <f>B131</f>
        <v>27.036666666666672</v>
      </c>
      <c r="F404" s="6">
        <f>B164</f>
        <v>28.643333333333334</v>
      </c>
      <c r="G404" s="6">
        <f>B197</f>
        <v>26.35</v>
      </c>
      <c r="H404" s="6">
        <f>B230</f>
        <v>27.743333333333332</v>
      </c>
      <c r="I404" s="6">
        <f>B263</f>
        <v>29.640000000000011</v>
      </c>
      <c r="J404" s="6">
        <f>B296</f>
        <v>27.72666666666667</v>
      </c>
      <c r="K404" s="6">
        <f>B329</f>
        <v>29.326666666666672</v>
      </c>
      <c r="L404" s="6">
        <f>B362</f>
        <v>26.906666666666673</v>
      </c>
      <c r="M404" s="6">
        <f>AVERAGE(B404:L404)</f>
        <v>27.839164054336472</v>
      </c>
      <c r="N404" s="6">
        <f>MAX(B404:L404)</f>
        <v>29.640000000000011</v>
      </c>
      <c r="O404" s="6">
        <f>MIN(B404:L404)</f>
        <v>26.35</v>
      </c>
      <c r="P404" s="6">
        <f>STDEV(B404:L404)</f>
        <v>1.0493034110982882</v>
      </c>
      <c r="Q404" s="6">
        <f>P404/SQRT(11)</f>
        <v>0.31637688235027872</v>
      </c>
    </row>
    <row r="405" spans="1:17" x14ac:dyDescent="0.25">
      <c r="A405" s="10" t="s">
        <v>28</v>
      </c>
      <c r="B405" s="6">
        <f>C32</f>
        <v>18.88</v>
      </c>
      <c r="C405" s="6">
        <f>C65</f>
        <v>19.603448275862064</v>
      </c>
      <c r="D405" s="6">
        <f>C98</f>
        <v>18.563333333333336</v>
      </c>
      <c r="E405" s="6">
        <f>C131</f>
        <v>19.493333333333332</v>
      </c>
      <c r="F405" s="6">
        <f>C164</f>
        <v>19.573333333333331</v>
      </c>
      <c r="G405" s="6">
        <f>C197</f>
        <v>17.376666666666665</v>
      </c>
      <c r="H405" s="6">
        <f>C230</f>
        <v>18.206666666666663</v>
      </c>
      <c r="I405" s="6">
        <f>C263</f>
        <v>18.956666666666667</v>
      </c>
      <c r="J405" s="6">
        <f>C296</f>
        <v>18.346666666666671</v>
      </c>
      <c r="K405" s="6">
        <f>C329</f>
        <v>19.45</v>
      </c>
      <c r="L405" s="6">
        <f>C362</f>
        <v>17.586666666666662</v>
      </c>
      <c r="M405" s="6">
        <f t="shared" ref="M405:M413" si="20">AVERAGE(B405:L405)</f>
        <v>18.730616509926854</v>
      </c>
      <c r="N405" s="6">
        <f t="shared" ref="N405:N413" si="21">MAX(B405:L405)</f>
        <v>19.603448275862064</v>
      </c>
      <c r="O405" s="6">
        <f t="shared" ref="O405:O413" si="22">MIN(B405:L405)</f>
        <v>17.376666666666665</v>
      </c>
      <c r="P405" s="6">
        <f t="shared" ref="P405:P413" si="23">STDEV(B405:L405)</f>
        <v>0.78970859173279329</v>
      </c>
      <c r="Q405" s="6">
        <f t="shared" ref="Q405:Q413" si="24">P405/SQRT(11)</f>
        <v>0.2381060993179667</v>
      </c>
    </row>
    <row r="406" spans="1:17" x14ac:dyDescent="0.25">
      <c r="A406" s="10" t="s">
        <v>29</v>
      </c>
      <c r="B406" s="6">
        <f>D32</f>
        <v>23.540000000000003</v>
      </c>
      <c r="C406" s="6">
        <f>D65</f>
        <v>23.668965517241375</v>
      </c>
      <c r="D406" s="6">
        <f>D98</f>
        <v>22.706666666666667</v>
      </c>
      <c r="E406" s="6">
        <f>D131</f>
        <v>23.203333333333333</v>
      </c>
      <c r="F406" s="6">
        <f>D164</f>
        <v>23.716666666666676</v>
      </c>
      <c r="G406" s="6">
        <f>D164</f>
        <v>23.716666666666676</v>
      </c>
      <c r="H406" s="6">
        <f>D230</f>
        <v>22.75333333333333</v>
      </c>
      <c r="I406" s="6">
        <f>D263</f>
        <v>24.453333333333326</v>
      </c>
      <c r="J406" s="6">
        <f>D296</f>
        <v>23.056666666666665</v>
      </c>
      <c r="K406" s="6">
        <f>D329</f>
        <v>24.486666666666672</v>
      </c>
      <c r="L406" s="6">
        <f>D362</f>
        <v>22.3</v>
      </c>
      <c r="M406" s="6">
        <f t="shared" si="20"/>
        <v>23.418390804597699</v>
      </c>
      <c r="N406" s="6">
        <f t="shared" si="21"/>
        <v>24.486666666666672</v>
      </c>
      <c r="O406" s="6">
        <f t="shared" si="22"/>
        <v>22.3</v>
      </c>
      <c r="P406" s="6">
        <f t="shared" si="23"/>
        <v>0.69602999693901324</v>
      </c>
      <c r="Q406" s="6">
        <f t="shared" si="24"/>
        <v>0.20986094024353857</v>
      </c>
    </row>
    <row r="407" spans="1:17" x14ac:dyDescent="0.25">
      <c r="A407" s="10" t="s">
        <v>30</v>
      </c>
      <c r="B407" s="6">
        <f>E32</f>
        <v>79.206666666666649</v>
      </c>
      <c r="C407" s="6">
        <f>E65</f>
        <v>80.627586206896567</v>
      </c>
      <c r="D407" s="6">
        <f>E98</f>
        <v>80.273333333333312</v>
      </c>
      <c r="E407" s="6">
        <f>E131</f>
        <v>90.483333333333334</v>
      </c>
      <c r="F407" s="6">
        <f>E164</f>
        <v>91.25333333333333</v>
      </c>
      <c r="G407" s="6">
        <f>E164</f>
        <v>91.25333333333333</v>
      </c>
      <c r="H407" s="6">
        <f>E230</f>
        <v>86.86999999999999</v>
      </c>
      <c r="I407" s="6">
        <f>E263</f>
        <v>78.13333333333334</v>
      </c>
      <c r="J407" s="6">
        <f>E296</f>
        <v>88.603333333333325</v>
      </c>
      <c r="K407" s="6">
        <f>E329</f>
        <v>86.836666666666659</v>
      </c>
      <c r="L407" s="6">
        <f>E362</f>
        <v>91.61999999999999</v>
      </c>
      <c r="M407" s="6">
        <f t="shared" si="20"/>
        <v>85.92371995820271</v>
      </c>
      <c r="N407" s="6">
        <f t="shared" si="21"/>
        <v>91.61999999999999</v>
      </c>
      <c r="O407" s="6">
        <f t="shared" si="22"/>
        <v>78.13333333333334</v>
      </c>
      <c r="P407" s="6">
        <f t="shared" si="23"/>
        <v>5.3361157573714086</v>
      </c>
      <c r="Q407" s="6">
        <f t="shared" si="24"/>
        <v>1.608899436827645</v>
      </c>
    </row>
    <row r="408" spans="1:17" x14ac:dyDescent="0.25">
      <c r="A408" s="10" t="s">
        <v>31</v>
      </c>
      <c r="B408" s="6">
        <f>F32</f>
        <v>41.570000000000007</v>
      </c>
      <c r="C408" s="6">
        <f>F65</f>
        <v>42.4551724137931</v>
      </c>
      <c r="D408" s="6">
        <f>F98</f>
        <v>44.120000000000005</v>
      </c>
      <c r="E408" s="6">
        <f>F131</f>
        <v>54.86999999999999</v>
      </c>
      <c r="F408" s="6">
        <f>F164</f>
        <v>46.089999999999989</v>
      </c>
      <c r="G408" s="6">
        <f>F164</f>
        <v>46.089999999999989</v>
      </c>
      <c r="H408" s="6">
        <f>F230</f>
        <v>43.123333333333335</v>
      </c>
      <c r="I408" s="6">
        <f>F263</f>
        <v>32.6</v>
      </c>
      <c r="J408" s="6">
        <f>F296</f>
        <v>43.169999999999987</v>
      </c>
      <c r="K408" s="6">
        <f>F329</f>
        <v>41.179999999999986</v>
      </c>
      <c r="L408" s="6">
        <f>F362</f>
        <v>47.403333333333336</v>
      </c>
      <c r="M408" s="6">
        <f t="shared" si="20"/>
        <v>43.879258098223616</v>
      </c>
      <c r="N408" s="6">
        <f t="shared" si="21"/>
        <v>54.86999999999999</v>
      </c>
      <c r="O408" s="6">
        <f t="shared" si="22"/>
        <v>32.6</v>
      </c>
      <c r="P408" s="6">
        <f t="shared" si="23"/>
        <v>5.3478131027367857</v>
      </c>
      <c r="Q408" s="6">
        <f t="shared" si="24"/>
        <v>1.6124263191567503</v>
      </c>
    </row>
    <row r="409" spans="1:17" x14ac:dyDescent="0.25">
      <c r="A409" s="10" t="s">
        <v>32</v>
      </c>
      <c r="B409" s="6">
        <f>G32</f>
        <v>60.763333333333328</v>
      </c>
      <c r="C409" s="6">
        <f>G65</f>
        <v>64.455172413793107</v>
      </c>
      <c r="D409" s="6">
        <f>G98</f>
        <v>63.103333333333339</v>
      </c>
      <c r="E409" s="6">
        <f>G131</f>
        <v>74.19</v>
      </c>
      <c r="F409" s="6">
        <f>G164</f>
        <v>72.176666666666677</v>
      </c>
      <c r="G409" s="6">
        <f>G164</f>
        <v>72.176666666666677</v>
      </c>
      <c r="H409" s="6">
        <f>G230</f>
        <v>66.449999999999989</v>
      </c>
      <c r="I409" s="6">
        <f>G263</f>
        <v>53.696666666666673</v>
      </c>
      <c r="J409" s="6">
        <f>G296</f>
        <v>67.556666666666672</v>
      </c>
      <c r="K409" s="6">
        <f>G329</f>
        <v>63.643333333333331</v>
      </c>
      <c r="L409" s="6">
        <f>G362</f>
        <v>70.903333333333336</v>
      </c>
      <c r="M409" s="6">
        <f t="shared" si="20"/>
        <v>66.283197492163012</v>
      </c>
      <c r="N409" s="6">
        <f t="shared" si="21"/>
        <v>74.19</v>
      </c>
      <c r="O409" s="6">
        <f t="shared" si="22"/>
        <v>53.696666666666673</v>
      </c>
      <c r="P409" s="6">
        <f t="shared" si="23"/>
        <v>6.0356477598632274</v>
      </c>
      <c r="Q409" s="6">
        <f t="shared" si="24"/>
        <v>1.8198162714741286</v>
      </c>
    </row>
    <row r="410" spans="1:17" x14ac:dyDescent="0.25">
      <c r="A410" s="10" t="s">
        <v>33</v>
      </c>
      <c r="B410" s="6">
        <f>H32</f>
        <v>30.863333333333333</v>
      </c>
      <c r="C410" s="6">
        <f>H65</f>
        <v>27.14482758620689</v>
      </c>
      <c r="D410" s="6">
        <f>H98</f>
        <v>28.063333333333333</v>
      </c>
      <c r="E410" s="6">
        <f>H131</f>
        <v>26.903333333333329</v>
      </c>
      <c r="F410" s="6">
        <f>H164</f>
        <v>27.513333333333325</v>
      </c>
      <c r="G410" s="6">
        <f>H164</f>
        <v>27.513333333333325</v>
      </c>
      <c r="H410" s="6">
        <f>H230</f>
        <v>28.423333333333332</v>
      </c>
      <c r="I410" s="6">
        <f>H263</f>
        <v>27.236666666666665</v>
      </c>
      <c r="J410" s="6">
        <f>H296</f>
        <v>26.833333333333332</v>
      </c>
      <c r="K410" s="6">
        <f>H329</f>
        <v>27.523333333333333</v>
      </c>
      <c r="L410" s="6">
        <f>H362</f>
        <v>28.27</v>
      </c>
      <c r="M410" s="6">
        <f t="shared" si="20"/>
        <v>27.844378265412743</v>
      </c>
      <c r="N410" s="6">
        <f t="shared" si="21"/>
        <v>30.863333333333333</v>
      </c>
      <c r="O410" s="6">
        <f t="shared" si="22"/>
        <v>26.833333333333332</v>
      </c>
      <c r="P410" s="6">
        <f t="shared" si="23"/>
        <v>1.1299153577566785</v>
      </c>
      <c r="Q410" s="6">
        <f t="shared" si="24"/>
        <v>0.34068229877628098</v>
      </c>
    </row>
    <row r="411" spans="1:17" x14ac:dyDescent="0.25">
      <c r="A411" s="10" t="s">
        <v>50</v>
      </c>
      <c r="B411" s="14">
        <f>B404*ATAN(0.151977*(B408+8.313659)^(1/2))+ATAN(B404+B408)-ATAN(B408-1.676331)+0.00391838*B408^(3/2)*ATAN(0.023101*B408)-4.686035</f>
        <v>18.943101998053564</v>
      </c>
      <c r="C411" s="14">
        <f t="shared" ref="C411:L411" si="25">C404*ATAN(0.151977*(C408+8.313659)^(1/2))+ATAN(C404+C408)-ATAN(C408-1.676331)+0.00391838*C408^(3/2)*ATAN(0.023101*C408)-4.686035</f>
        <v>19.454660609618593</v>
      </c>
      <c r="D411" s="14">
        <f t="shared" si="25"/>
        <v>18.596531219632435</v>
      </c>
      <c r="E411" s="14">
        <f t="shared" si="25"/>
        <v>20.53282860442339</v>
      </c>
      <c r="F411" s="14">
        <f t="shared" si="25"/>
        <v>20.452739804542759</v>
      </c>
      <c r="G411" s="14">
        <f t="shared" si="25"/>
        <v>18.520482675397631</v>
      </c>
      <c r="H411" s="14">
        <f t="shared" si="25"/>
        <v>19.176525014111228</v>
      </c>
      <c r="I411" s="14">
        <f t="shared" si="25"/>
        <v>18.660940564475659</v>
      </c>
      <c r="J411" s="14">
        <f t="shared" si="25"/>
        <v>19.170972074814294</v>
      </c>
      <c r="K411" s="14">
        <f t="shared" si="25"/>
        <v>20.125807676103069</v>
      </c>
      <c r="L411" s="14">
        <f t="shared" si="25"/>
        <v>19.209423709435693</v>
      </c>
      <c r="M411" s="6">
        <f t="shared" si="20"/>
        <v>19.349455813691666</v>
      </c>
      <c r="N411" s="6">
        <f t="shared" si="21"/>
        <v>20.53282860442339</v>
      </c>
      <c r="O411" s="6">
        <f t="shared" si="22"/>
        <v>18.520482675397631</v>
      </c>
      <c r="P411" s="6">
        <f t="shared" si="23"/>
        <v>0.72152865962598167</v>
      </c>
      <c r="Q411" s="6">
        <f t="shared" si="24"/>
        <v>0.21754907631522127</v>
      </c>
    </row>
    <row r="412" spans="1:17" x14ac:dyDescent="0.25">
      <c r="A412" s="17" t="s">
        <v>51</v>
      </c>
      <c r="B412" s="18">
        <f t="shared" ref="B412:L412" si="26">(B404-B411)*0.6771</f>
        <v>5.9947486371179348</v>
      </c>
      <c r="C412" s="18">
        <f t="shared" si="26"/>
        <v>5.9378130943307008</v>
      </c>
      <c r="D412" s="18">
        <f t="shared" si="26"/>
        <v>5.5793957111868782</v>
      </c>
      <c r="E412" s="18">
        <f t="shared" si="26"/>
        <v>4.403748751944927</v>
      </c>
      <c r="F412" s="18">
        <f t="shared" si="26"/>
        <v>5.5458508783440994</v>
      </c>
      <c r="G412" s="18">
        <f t="shared" si="26"/>
        <v>5.3013661804882659</v>
      </c>
      <c r="H412" s="18">
        <f t="shared" si="26"/>
        <v>5.8005859129452872</v>
      </c>
      <c r="I412" s="18">
        <f t="shared" si="26"/>
        <v>7.4339211437935395</v>
      </c>
      <c r="J412" s="18">
        <f t="shared" si="26"/>
        <v>5.7930608081432444</v>
      </c>
      <c r="K412" s="18">
        <f t="shared" si="26"/>
        <v>6.2299016225106154</v>
      </c>
      <c r="L412" s="18">
        <f t="shared" si="26"/>
        <v>5.2118032063410968</v>
      </c>
      <c r="M412" s="18">
        <f t="shared" si="20"/>
        <v>5.7483814497405996</v>
      </c>
      <c r="N412" s="18">
        <f t="shared" si="21"/>
        <v>7.4339211437935395</v>
      </c>
      <c r="O412" s="18">
        <f t="shared" si="22"/>
        <v>4.403748751944927</v>
      </c>
      <c r="P412" s="18">
        <f t="shared" si="23"/>
        <v>0.74428215036013179</v>
      </c>
      <c r="Q412" s="18">
        <f t="shared" si="24"/>
        <v>0.22440951190031258</v>
      </c>
    </row>
    <row r="413" spans="1:17" x14ac:dyDescent="0.25">
      <c r="A413" s="15" t="s">
        <v>49</v>
      </c>
      <c r="B413" s="16">
        <f>B412*2.29</f>
        <v>13.72797437900007</v>
      </c>
      <c r="C413" s="16">
        <f t="shared" ref="C413:L413" si="27">C412*2.29</f>
        <v>13.597591986017305</v>
      </c>
      <c r="D413" s="16">
        <f t="shared" si="27"/>
        <v>12.776816178617951</v>
      </c>
      <c r="E413" s="16">
        <f t="shared" si="27"/>
        <v>10.084584641953883</v>
      </c>
      <c r="F413" s="16">
        <f t="shared" si="27"/>
        <v>12.699998511407987</v>
      </c>
      <c r="G413" s="16">
        <f t="shared" si="27"/>
        <v>12.14012855331813</v>
      </c>
      <c r="H413" s="16">
        <f t="shared" si="27"/>
        <v>13.283341740644708</v>
      </c>
      <c r="I413" s="16">
        <f t="shared" si="27"/>
        <v>17.023679419287205</v>
      </c>
      <c r="J413" s="16">
        <f t="shared" si="27"/>
        <v>13.26610925064803</v>
      </c>
      <c r="K413" s="16">
        <f t="shared" si="27"/>
        <v>14.266474715549309</v>
      </c>
      <c r="L413" s="16">
        <f t="shared" si="27"/>
        <v>11.935029342521112</v>
      </c>
      <c r="M413" s="16">
        <f t="shared" si="20"/>
        <v>13.163793519905973</v>
      </c>
      <c r="N413" s="16">
        <f t="shared" si="21"/>
        <v>17.023679419287205</v>
      </c>
      <c r="O413" s="16">
        <f t="shared" si="22"/>
        <v>10.084584641953883</v>
      </c>
      <c r="P413" s="16">
        <f t="shared" si="23"/>
        <v>1.7044061243247033</v>
      </c>
      <c r="Q413" s="16">
        <f t="shared" si="24"/>
        <v>0.51389778225171623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4"/>
  <sheetViews>
    <sheetView topLeftCell="A401" workbookViewId="0">
      <selection activeCell="B406" sqref="B406"/>
    </sheetView>
  </sheetViews>
  <sheetFormatPr baseColWidth="10" defaultRowHeight="15" x14ac:dyDescent="0.25"/>
  <cols>
    <col min="1" max="1" width="29.5703125" bestFit="1" customWidth="1"/>
  </cols>
  <sheetData>
    <row r="1" spans="1:8" x14ac:dyDescent="0.25">
      <c r="A1" s="10" t="s">
        <v>0</v>
      </c>
      <c r="B1" s="10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 t="s">
        <v>33</v>
      </c>
    </row>
    <row r="2" spans="1:8" x14ac:dyDescent="0.25">
      <c r="A2" s="1">
        <v>39659</v>
      </c>
      <c r="B2">
        <v>29.6</v>
      </c>
      <c r="C2">
        <v>23.7</v>
      </c>
      <c r="D2">
        <v>26.8</v>
      </c>
      <c r="E2">
        <v>79.7</v>
      </c>
      <c r="F2">
        <v>57.9</v>
      </c>
      <c r="G2">
        <v>71.3</v>
      </c>
      <c r="H2">
        <v>27.5</v>
      </c>
    </row>
    <row r="3" spans="1:8" x14ac:dyDescent="0.25">
      <c r="A3" s="1">
        <v>39658</v>
      </c>
      <c r="B3">
        <v>31.2</v>
      </c>
      <c r="C3">
        <v>23.1</v>
      </c>
      <c r="D3">
        <v>27</v>
      </c>
      <c r="E3">
        <v>83.9</v>
      </c>
      <c r="F3">
        <v>46.5</v>
      </c>
      <c r="G3">
        <v>69.7</v>
      </c>
      <c r="H3">
        <v>29.1</v>
      </c>
    </row>
    <row r="4" spans="1:8" x14ac:dyDescent="0.25">
      <c r="A4" s="1">
        <v>39657</v>
      </c>
      <c r="B4">
        <v>29</v>
      </c>
      <c r="C4">
        <v>24</v>
      </c>
      <c r="D4">
        <v>26.4</v>
      </c>
      <c r="E4">
        <v>85.3</v>
      </c>
      <c r="F4">
        <v>59.5</v>
      </c>
      <c r="G4">
        <v>73.7</v>
      </c>
      <c r="H4">
        <v>29.7</v>
      </c>
    </row>
    <row r="5" spans="1:8" x14ac:dyDescent="0.25">
      <c r="A5" s="1">
        <v>39656</v>
      </c>
      <c r="B5">
        <v>30.7</v>
      </c>
      <c r="C5">
        <v>22.7</v>
      </c>
      <c r="D5">
        <v>26.6</v>
      </c>
      <c r="E5">
        <v>85.8</v>
      </c>
      <c r="F5">
        <v>46.8</v>
      </c>
      <c r="G5">
        <v>70.5</v>
      </c>
      <c r="H5">
        <v>29.9</v>
      </c>
    </row>
    <row r="6" spans="1:8" x14ac:dyDescent="0.25">
      <c r="A6" s="1">
        <v>39655</v>
      </c>
      <c r="B6">
        <v>30.3</v>
      </c>
      <c r="C6">
        <v>21.7</v>
      </c>
      <c r="D6">
        <v>26.1</v>
      </c>
      <c r="E6">
        <v>85.8</v>
      </c>
      <c r="F6">
        <v>51.4</v>
      </c>
      <c r="G6">
        <v>73.3</v>
      </c>
      <c r="H6">
        <v>29.8</v>
      </c>
    </row>
    <row r="7" spans="1:8" x14ac:dyDescent="0.25">
      <c r="A7" s="1">
        <v>39654</v>
      </c>
      <c r="B7">
        <v>30.8</v>
      </c>
      <c r="C7">
        <v>19.899999999999999</v>
      </c>
      <c r="D7">
        <v>26</v>
      </c>
      <c r="E7">
        <v>83.7</v>
      </c>
      <c r="F7">
        <v>51.4</v>
      </c>
      <c r="G7">
        <v>70.5</v>
      </c>
      <c r="H7">
        <v>30.5</v>
      </c>
    </row>
    <row r="8" spans="1:8" x14ac:dyDescent="0.25">
      <c r="A8" s="1">
        <v>39653</v>
      </c>
      <c r="B8">
        <v>29.7</v>
      </c>
      <c r="C8">
        <v>23.7</v>
      </c>
      <c r="D8">
        <v>26.9</v>
      </c>
      <c r="E8">
        <v>78.599999999999994</v>
      </c>
      <c r="F8">
        <v>41.3</v>
      </c>
      <c r="G8">
        <v>64</v>
      </c>
      <c r="H8">
        <v>28.7</v>
      </c>
    </row>
    <row r="9" spans="1:8" x14ac:dyDescent="0.25">
      <c r="A9" s="1">
        <v>39652</v>
      </c>
      <c r="B9">
        <v>33</v>
      </c>
      <c r="C9">
        <v>24.3</v>
      </c>
      <c r="D9">
        <v>27.8</v>
      </c>
      <c r="E9">
        <v>76.2</v>
      </c>
      <c r="F9">
        <v>32.6</v>
      </c>
      <c r="G9">
        <v>50.9</v>
      </c>
      <c r="H9">
        <v>29.5</v>
      </c>
    </row>
    <row r="10" spans="1:8" x14ac:dyDescent="0.25">
      <c r="A10" s="1">
        <v>39651</v>
      </c>
      <c r="B10">
        <v>32.299999999999997</v>
      </c>
      <c r="C10">
        <v>23.6</v>
      </c>
      <c r="D10">
        <v>27.4</v>
      </c>
      <c r="E10">
        <v>78.400000000000006</v>
      </c>
      <c r="F10">
        <v>45</v>
      </c>
      <c r="G10">
        <v>60.8</v>
      </c>
      <c r="H10">
        <v>28.3</v>
      </c>
    </row>
    <row r="11" spans="1:8" x14ac:dyDescent="0.25">
      <c r="A11" s="1">
        <v>39650</v>
      </c>
      <c r="B11">
        <v>31.7</v>
      </c>
      <c r="C11">
        <v>22.9</v>
      </c>
      <c r="D11">
        <v>26.8</v>
      </c>
      <c r="E11">
        <v>86.6</v>
      </c>
      <c r="F11">
        <v>49.2</v>
      </c>
      <c r="G11">
        <v>69.900000000000006</v>
      </c>
      <c r="H11">
        <v>26.9</v>
      </c>
    </row>
    <row r="12" spans="1:8" x14ac:dyDescent="0.25">
      <c r="A12" s="1">
        <v>39649</v>
      </c>
      <c r="B12">
        <v>29.4</v>
      </c>
      <c r="C12">
        <v>23.5</v>
      </c>
      <c r="D12">
        <v>26.4</v>
      </c>
      <c r="E12">
        <v>83</v>
      </c>
      <c r="F12">
        <v>40.9</v>
      </c>
      <c r="G12">
        <v>66.3</v>
      </c>
      <c r="H12">
        <v>27.8</v>
      </c>
    </row>
    <row r="13" spans="1:8" x14ac:dyDescent="0.25">
      <c r="A13" s="1">
        <v>39648</v>
      </c>
      <c r="B13">
        <v>35.4</v>
      </c>
      <c r="C13">
        <v>24</v>
      </c>
      <c r="D13">
        <v>29</v>
      </c>
      <c r="E13">
        <v>75.2</v>
      </c>
      <c r="F13">
        <v>30.7</v>
      </c>
      <c r="G13">
        <v>50.2</v>
      </c>
      <c r="H13">
        <v>23.9</v>
      </c>
    </row>
    <row r="14" spans="1:8" x14ac:dyDescent="0.25">
      <c r="A14" s="1">
        <v>39647</v>
      </c>
      <c r="B14">
        <v>34.1</v>
      </c>
      <c r="C14">
        <v>22.2</v>
      </c>
      <c r="D14">
        <v>28.2</v>
      </c>
      <c r="E14">
        <v>77</v>
      </c>
      <c r="F14">
        <v>31.4</v>
      </c>
      <c r="G14">
        <v>53.9</v>
      </c>
      <c r="H14">
        <v>29.7</v>
      </c>
    </row>
    <row r="15" spans="1:8" x14ac:dyDescent="0.25">
      <c r="A15" s="1">
        <v>39646</v>
      </c>
      <c r="B15">
        <v>30.2</v>
      </c>
      <c r="C15">
        <v>22.9</v>
      </c>
      <c r="D15">
        <v>25.7</v>
      </c>
      <c r="E15">
        <v>81.5</v>
      </c>
      <c r="F15">
        <v>41.6</v>
      </c>
      <c r="G15">
        <v>67.099999999999994</v>
      </c>
      <c r="H15">
        <v>28.5</v>
      </c>
    </row>
    <row r="16" spans="1:8" x14ac:dyDescent="0.25">
      <c r="A16" s="1">
        <v>39645</v>
      </c>
      <c r="B16">
        <v>30.7</v>
      </c>
      <c r="C16">
        <v>24.2</v>
      </c>
      <c r="D16">
        <v>26.7</v>
      </c>
      <c r="E16">
        <v>64.400000000000006</v>
      </c>
      <c r="F16">
        <v>39.700000000000003</v>
      </c>
      <c r="G16">
        <v>51.1</v>
      </c>
      <c r="H16">
        <v>18.5</v>
      </c>
    </row>
    <row r="17" spans="1:8" x14ac:dyDescent="0.25">
      <c r="A17" s="1">
        <v>39644</v>
      </c>
      <c r="B17">
        <v>30.7</v>
      </c>
      <c r="C17">
        <v>22.6</v>
      </c>
      <c r="D17">
        <v>26.6</v>
      </c>
      <c r="E17">
        <v>63.5</v>
      </c>
      <c r="F17">
        <v>37.1</v>
      </c>
      <c r="G17">
        <v>49</v>
      </c>
      <c r="H17">
        <v>27.4</v>
      </c>
    </row>
    <row r="18" spans="1:8" x14ac:dyDescent="0.25">
      <c r="A18" s="1">
        <v>39643</v>
      </c>
      <c r="B18">
        <v>30.9</v>
      </c>
      <c r="C18">
        <v>22.2</v>
      </c>
      <c r="D18">
        <v>26.2</v>
      </c>
      <c r="E18">
        <v>83.1</v>
      </c>
      <c r="F18">
        <v>39.700000000000003</v>
      </c>
      <c r="G18">
        <v>57.5</v>
      </c>
      <c r="H18">
        <v>19.899999999999999</v>
      </c>
    </row>
    <row r="19" spans="1:8" x14ac:dyDescent="0.25">
      <c r="A19" s="1">
        <v>39642</v>
      </c>
      <c r="B19">
        <v>32.1</v>
      </c>
      <c r="C19">
        <v>20</v>
      </c>
      <c r="D19">
        <v>26.4</v>
      </c>
      <c r="E19">
        <v>81.5</v>
      </c>
      <c r="F19">
        <v>42.6</v>
      </c>
      <c r="G19">
        <v>62.4</v>
      </c>
      <c r="H19">
        <v>30.3</v>
      </c>
    </row>
    <row r="20" spans="1:8" x14ac:dyDescent="0.25">
      <c r="A20" s="1">
        <v>39641</v>
      </c>
      <c r="B20">
        <v>29.8</v>
      </c>
      <c r="C20">
        <v>20.6</v>
      </c>
      <c r="D20">
        <v>24.9</v>
      </c>
      <c r="E20">
        <v>82.1</v>
      </c>
      <c r="F20">
        <v>43.3</v>
      </c>
      <c r="G20">
        <v>66.599999999999994</v>
      </c>
      <c r="H20">
        <v>31.7</v>
      </c>
    </row>
    <row r="21" spans="1:8" x14ac:dyDescent="0.25">
      <c r="A21" s="1">
        <v>39640</v>
      </c>
      <c r="B21">
        <v>29.9</v>
      </c>
      <c r="C21">
        <v>21.8</v>
      </c>
      <c r="D21">
        <v>24.9</v>
      </c>
      <c r="E21">
        <v>85.3</v>
      </c>
      <c r="F21">
        <v>54</v>
      </c>
      <c r="G21">
        <v>72.8</v>
      </c>
      <c r="H21">
        <v>30.9</v>
      </c>
    </row>
    <row r="22" spans="1:8" x14ac:dyDescent="0.25">
      <c r="A22" s="1">
        <v>39639</v>
      </c>
      <c r="B22">
        <v>28.6</v>
      </c>
      <c r="C22">
        <v>22.9</v>
      </c>
      <c r="D22">
        <v>25.3</v>
      </c>
      <c r="E22">
        <v>84.9</v>
      </c>
      <c r="F22">
        <v>61</v>
      </c>
      <c r="G22">
        <v>75</v>
      </c>
      <c r="H22">
        <v>24.3</v>
      </c>
    </row>
    <row r="23" spans="1:8" x14ac:dyDescent="0.25">
      <c r="A23" s="1">
        <v>39638</v>
      </c>
      <c r="B23">
        <v>28.8</v>
      </c>
      <c r="C23">
        <v>23.1</v>
      </c>
      <c r="D23">
        <v>25.9</v>
      </c>
      <c r="E23">
        <v>81.8</v>
      </c>
      <c r="F23">
        <v>61.2</v>
      </c>
      <c r="G23">
        <v>71</v>
      </c>
      <c r="H23">
        <v>28.7</v>
      </c>
    </row>
    <row r="24" spans="1:8" x14ac:dyDescent="0.25">
      <c r="A24" s="1">
        <v>39637</v>
      </c>
      <c r="B24">
        <v>34.1</v>
      </c>
      <c r="C24">
        <v>20.6</v>
      </c>
      <c r="D24">
        <v>27.5</v>
      </c>
      <c r="E24">
        <v>75.5</v>
      </c>
      <c r="F24">
        <v>39.1</v>
      </c>
      <c r="G24">
        <v>57.5</v>
      </c>
      <c r="H24">
        <v>29.8</v>
      </c>
    </row>
    <row r="25" spans="1:8" x14ac:dyDescent="0.25">
      <c r="A25" s="1">
        <v>39636</v>
      </c>
      <c r="B25">
        <v>28.1</v>
      </c>
      <c r="C25">
        <v>19</v>
      </c>
      <c r="D25">
        <v>23.5</v>
      </c>
      <c r="E25">
        <v>84.3</v>
      </c>
      <c r="F25">
        <v>47.7</v>
      </c>
      <c r="G25">
        <v>67.5</v>
      </c>
      <c r="H25">
        <v>30.8</v>
      </c>
    </row>
    <row r="26" spans="1:8" x14ac:dyDescent="0.25">
      <c r="A26" s="1">
        <v>39635</v>
      </c>
      <c r="B26">
        <v>30.7</v>
      </c>
      <c r="C26">
        <v>20.8</v>
      </c>
      <c r="D26">
        <v>25.9</v>
      </c>
      <c r="E26">
        <v>85.8</v>
      </c>
      <c r="F26">
        <v>38.4</v>
      </c>
      <c r="G26">
        <v>64</v>
      </c>
      <c r="H26">
        <v>31.5</v>
      </c>
    </row>
    <row r="27" spans="1:8" x14ac:dyDescent="0.25">
      <c r="A27" s="1">
        <v>39634</v>
      </c>
      <c r="B27">
        <v>27.9</v>
      </c>
      <c r="C27">
        <v>22.9</v>
      </c>
      <c r="D27">
        <v>25.3</v>
      </c>
      <c r="E27">
        <v>87</v>
      </c>
      <c r="F27">
        <v>64.599999999999994</v>
      </c>
      <c r="G27">
        <v>76.400000000000006</v>
      </c>
      <c r="H27">
        <v>26</v>
      </c>
    </row>
    <row r="28" spans="1:8" x14ac:dyDescent="0.25">
      <c r="A28" s="1">
        <v>39633</v>
      </c>
      <c r="B28">
        <v>33.200000000000003</v>
      </c>
      <c r="C28">
        <v>21.7</v>
      </c>
      <c r="D28">
        <v>26.9</v>
      </c>
      <c r="E28">
        <v>84.9</v>
      </c>
      <c r="F28">
        <v>39.1</v>
      </c>
      <c r="G28">
        <v>63.2</v>
      </c>
      <c r="H28">
        <v>30.9</v>
      </c>
    </row>
    <row r="29" spans="1:8" x14ac:dyDescent="0.25">
      <c r="A29" s="1">
        <v>39632</v>
      </c>
      <c r="B29">
        <v>31.1</v>
      </c>
      <c r="C29">
        <v>20.9</v>
      </c>
      <c r="D29">
        <v>26.2</v>
      </c>
      <c r="E29">
        <v>84.6</v>
      </c>
      <c r="F29">
        <v>39.799999999999997</v>
      </c>
      <c r="G29">
        <v>64.599999999999994</v>
      </c>
      <c r="H29">
        <v>31.4</v>
      </c>
    </row>
    <row r="30" spans="1:8" x14ac:dyDescent="0.25">
      <c r="A30" s="1">
        <v>39631</v>
      </c>
      <c r="B30">
        <v>28.2</v>
      </c>
      <c r="C30">
        <v>21.5</v>
      </c>
      <c r="D30">
        <v>25.4</v>
      </c>
      <c r="E30">
        <v>86</v>
      </c>
      <c r="F30">
        <v>63.3</v>
      </c>
      <c r="G30">
        <v>76.400000000000006</v>
      </c>
      <c r="H30">
        <v>30.6</v>
      </c>
    </row>
    <row r="31" spans="1:8" x14ac:dyDescent="0.25">
      <c r="A31" s="1">
        <v>39630</v>
      </c>
      <c r="B31">
        <v>31.1</v>
      </c>
      <c r="C31">
        <v>22.7</v>
      </c>
      <c r="D31">
        <v>26.3</v>
      </c>
      <c r="E31">
        <v>83.3</v>
      </c>
      <c r="F31">
        <v>24.7</v>
      </c>
      <c r="G31">
        <v>60</v>
      </c>
      <c r="H31">
        <v>31.2</v>
      </c>
    </row>
    <row r="32" spans="1:8" x14ac:dyDescent="0.25">
      <c r="A32" s="12">
        <v>2008</v>
      </c>
      <c r="B32" s="13">
        <f>AVERAGE(B2:B31)</f>
        <v>30.776666666666667</v>
      </c>
      <c r="C32" s="13">
        <f t="shared" ref="C32:H32" si="0">AVERAGE(C2:C31)</f>
        <v>22.323333333333334</v>
      </c>
      <c r="D32" s="13">
        <f t="shared" si="0"/>
        <v>26.36666666666666</v>
      </c>
      <c r="E32" s="13">
        <f t="shared" si="0"/>
        <v>81.290000000000006</v>
      </c>
      <c r="F32" s="13">
        <f t="shared" si="0"/>
        <v>45.383333333333333</v>
      </c>
      <c r="G32" s="13">
        <f t="shared" si="0"/>
        <v>64.903333333333336</v>
      </c>
      <c r="H32" s="13">
        <f t="shared" si="0"/>
        <v>28.45666666666666</v>
      </c>
    </row>
    <row r="33" spans="1:8" x14ac:dyDescent="0.25">
      <c r="A33" s="12"/>
      <c r="B33" s="13"/>
      <c r="C33" s="13"/>
      <c r="D33" s="13"/>
      <c r="E33" s="13"/>
      <c r="F33" s="13"/>
      <c r="G33" s="13"/>
      <c r="H33" s="13"/>
    </row>
    <row r="34" spans="1:8" x14ac:dyDescent="0.25">
      <c r="A34" s="10" t="s">
        <v>0</v>
      </c>
      <c r="B34" s="10" t="s">
        <v>27</v>
      </c>
      <c r="C34" s="10" t="s">
        <v>28</v>
      </c>
      <c r="D34" s="10" t="s">
        <v>29</v>
      </c>
      <c r="E34" s="10" t="s">
        <v>30</v>
      </c>
      <c r="F34" s="10" t="s">
        <v>31</v>
      </c>
      <c r="G34" s="10" t="s">
        <v>32</v>
      </c>
      <c r="H34" s="10" t="s">
        <v>33</v>
      </c>
    </row>
    <row r="35" spans="1:8" x14ac:dyDescent="0.25">
      <c r="A35" s="1">
        <v>40024</v>
      </c>
      <c r="B35">
        <v>34.9</v>
      </c>
      <c r="C35">
        <v>22.9</v>
      </c>
      <c r="D35">
        <v>27.8</v>
      </c>
      <c r="E35">
        <v>86.4</v>
      </c>
      <c r="F35">
        <v>40.1</v>
      </c>
      <c r="G35">
        <v>69.099999999999994</v>
      </c>
      <c r="H35">
        <v>26.6</v>
      </c>
    </row>
    <row r="36" spans="1:8" x14ac:dyDescent="0.25">
      <c r="A36" s="1">
        <v>40023</v>
      </c>
      <c r="B36">
        <v>29.2</v>
      </c>
      <c r="C36">
        <v>23.3</v>
      </c>
      <c r="D36">
        <v>26.1</v>
      </c>
      <c r="E36">
        <v>86.9</v>
      </c>
      <c r="F36">
        <v>66.3</v>
      </c>
      <c r="G36">
        <v>77.7</v>
      </c>
      <c r="H36">
        <v>24.8</v>
      </c>
    </row>
    <row r="37" spans="1:8" x14ac:dyDescent="0.25">
      <c r="A37" s="1">
        <v>40022</v>
      </c>
      <c r="B37">
        <v>33.299999999999997</v>
      </c>
      <c r="C37">
        <v>23.5</v>
      </c>
      <c r="D37">
        <v>27.4</v>
      </c>
      <c r="E37">
        <v>84.7</v>
      </c>
      <c r="F37">
        <v>46</v>
      </c>
      <c r="G37">
        <v>72.099999999999994</v>
      </c>
      <c r="H37">
        <v>26.4</v>
      </c>
    </row>
    <row r="38" spans="1:8" x14ac:dyDescent="0.25">
      <c r="A38" s="1">
        <v>40021</v>
      </c>
      <c r="B38">
        <v>30</v>
      </c>
      <c r="C38">
        <v>24.5</v>
      </c>
      <c r="D38">
        <v>26.8</v>
      </c>
      <c r="E38">
        <v>83.4</v>
      </c>
      <c r="F38">
        <v>61.7</v>
      </c>
      <c r="G38">
        <v>73.3</v>
      </c>
      <c r="H38">
        <v>24.3</v>
      </c>
    </row>
    <row r="39" spans="1:8" x14ac:dyDescent="0.25">
      <c r="A39" s="1">
        <v>40020</v>
      </c>
      <c r="B39">
        <v>30</v>
      </c>
      <c r="C39">
        <v>24.8</v>
      </c>
      <c r="D39">
        <v>26.9</v>
      </c>
      <c r="E39">
        <v>79.400000000000006</v>
      </c>
      <c r="F39">
        <v>56</v>
      </c>
      <c r="G39">
        <v>69.099999999999994</v>
      </c>
      <c r="H39">
        <v>23.8</v>
      </c>
    </row>
    <row r="40" spans="1:8" x14ac:dyDescent="0.25">
      <c r="A40" s="1">
        <v>40019</v>
      </c>
      <c r="B40">
        <v>35.6</v>
      </c>
      <c r="C40">
        <v>22.4</v>
      </c>
      <c r="D40">
        <v>29.1</v>
      </c>
      <c r="E40">
        <v>80.3</v>
      </c>
      <c r="F40">
        <v>31.1</v>
      </c>
      <c r="G40">
        <v>58.1</v>
      </c>
      <c r="H40">
        <v>26.6</v>
      </c>
    </row>
    <row r="41" spans="1:8" x14ac:dyDescent="0.25">
      <c r="A41" s="1">
        <v>40018</v>
      </c>
      <c r="B41">
        <v>29.9</v>
      </c>
      <c r="C41">
        <v>21.5</v>
      </c>
      <c r="D41">
        <v>26</v>
      </c>
      <c r="E41">
        <v>84.4</v>
      </c>
      <c r="F41">
        <v>57.9</v>
      </c>
      <c r="G41">
        <v>72.3</v>
      </c>
      <c r="H41">
        <v>26.7</v>
      </c>
    </row>
    <row r="42" spans="1:8" x14ac:dyDescent="0.25">
      <c r="A42" s="1">
        <v>40017</v>
      </c>
      <c r="B42">
        <v>33.1</v>
      </c>
      <c r="C42">
        <v>22.8</v>
      </c>
      <c r="D42">
        <v>26.9</v>
      </c>
      <c r="E42">
        <v>81.5</v>
      </c>
      <c r="F42">
        <v>38.700000000000003</v>
      </c>
      <c r="G42">
        <v>66.5</v>
      </c>
      <c r="H42">
        <v>26.8</v>
      </c>
    </row>
    <row r="43" spans="1:8" x14ac:dyDescent="0.25">
      <c r="A43" s="1">
        <v>40016</v>
      </c>
      <c r="B43">
        <v>31.2</v>
      </c>
      <c r="C43">
        <v>23.1</v>
      </c>
      <c r="D43">
        <v>27.4</v>
      </c>
      <c r="E43">
        <v>77.3</v>
      </c>
      <c r="F43">
        <v>49.1</v>
      </c>
      <c r="G43">
        <v>65.900000000000006</v>
      </c>
      <c r="H43">
        <v>26.9</v>
      </c>
    </row>
    <row r="44" spans="1:8" x14ac:dyDescent="0.25">
      <c r="A44" s="1">
        <v>40015</v>
      </c>
      <c r="B44">
        <v>31.9</v>
      </c>
      <c r="C44">
        <v>23.5</v>
      </c>
      <c r="D44">
        <v>27.4</v>
      </c>
      <c r="E44">
        <v>79.5</v>
      </c>
      <c r="F44">
        <v>42.9</v>
      </c>
      <c r="G44">
        <v>64.2</v>
      </c>
      <c r="H44">
        <v>25.9</v>
      </c>
    </row>
    <row r="45" spans="1:8" x14ac:dyDescent="0.25">
      <c r="A45" s="1">
        <v>40014</v>
      </c>
      <c r="B45">
        <v>29.7</v>
      </c>
      <c r="C45">
        <v>21.6</v>
      </c>
      <c r="D45">
        <v>25.7</v>
      </c>
      <c r="E45">
        <v>79.900000000000006</v>
      </c>
      <c r="F45">
        <v>48.2</v>
      </c>
      <c r="G45">
        <v>66</v>
      </c>
      <c r="H45">
        <v>25.6</v>
      </c>
    </row>
    <row r="46" spans="1:8" x14ac:dyDescent="0.25">
      <c r="A46" s="1">
        <v>40013</v>
      </c>
      <c r="B46">
        <v>32.299999999999997</v>
      </c>
      <c r="C46">
        <v>22.5</v>
      </c>
      <c r="D46">
        <v>27.1</v>
      </c>
      <c r="E46">
        <v>71.599999999999994</v>
      </c>
      <c r="F46">
        <v>34.4</v>
      </c>
      <c r="G46">
        <v>52.2</v>
      </c>
      <c r="H46">
        <v>28.9</v>
      </c>
    </row>
    <row r="47" spans="1:8" x14ac:dyDescent="0.25">
      <c r="A47" s="1">
        <v>40012</v>
      </c>
      <c r="B47">
        <v>32</v>
      </c>
      <c r="C47">
        <v>21.9</v>
      </c>
      <c r="D47">
        <v>27.7</v>
      </c>
      <c r="E47">
        <v>80.2</v>
      </c>
      <c r="F47">
        <v>19.399999999999999</v>
      </c>
      <c r="G47">
        <v>42.5</v>
      </c>
      <c r="H47">
        <v>27.7</v>
      </c>
    </row>
    <row r="48" spans="1:8" x14ac:dyDescent="0.25">
      <c r="A48" s="1">
        <v>40011</v>
      </c>
      <c r="B48">
        <v>30.5</v>
      </c>
      <c r="C48">
        <v>21.8</v>
      </c>
      <c r="D48">
        <v>25.9</v>
      </c>
      <c r="E48">
        <v>79.599999999999994</v>
      </c>
      <c r="F48">
        <v>40.5</v>
      </c>
      <c r="G48">
        <v>62.7</v>
      </c>
      <c r="H48">
        <v>29.1</v>
      </c>
    </row>
    <row r="49" spans="1:8" x14ac:dyDescent="0.25">
      <c r="A49" s="1">
        <v>40010</v>
      </c>
      <c r="B49">
        <v>30</v>
      </c>
      <c r="C49">
        <v>23.9</v>
      </c>
      <c r="D49">
        <v>26.8</v>
      </c>
      <c r="E49">
        <v>79.8</v>
      </c>
      <c r="F49">
        <v>48.7</v>
      </c>
      <c r="G49">
        <v>65.099999999999994</v>
      </c>
      <c r="H49">
        <v>28.3</v>
      </c>
    </row>
    <row r="50" spans="1:8" x14ac:dyDescent="0.25">
      <c r="A50" s="1">
        <v>40009</v>
      </c>
      <c r="B50">
        <v>32.9</v>
      </c>
      <c r="C50">
        <v>20.100000000000001</v>
      </c>
      <c r="D50">
        <v>26.4</v>
      </c>
      <c r="E50">
        <v>81.400000000000006</v>
      </c>
      <c r="F50">
        <v>30.4</v>
      </c>
      <c r="G50">
        <v>61.7</v>
      </c>
      <c r="H50">
        <v>28.4</v>
      </c>
    </row>
    <row r="51" spans="1:8" x14ac:dyDescent="0.25">
      <c r="A51" s="1">
        <v>40008</v>
      </c>
      <c r="B51">
        <v>28.2</v>
      </c>
      <c r="C51">
        <v>22.4</v>
      </c>
      <c r="D51">
        <v>24.7</v>
      </c>
      <c r="E51">
        <v>85.7</v>
      </c>
      <c r="F51">
        <v>51.6</v>
      </c>
      <c r="G51">
        <v>71.7</v>
      </c>
      <c r="H51">
        <v>17.5</v>
      </c>
    </row>
    <row r="52" spans="1:8" x14ac:dyDescent="0.25">
      <c r="A52" s="1">
        <v>40007</v>
      </c>
      <c r="B52">
        <v>31.2</v>
      </c>
      <c r="C52">
        <v>22.8</v>
      </c>
      <c r="D52">
        <v>27</v>
      </c>
      <c r="E52">
        <v>79</v>
      </c>
      <c r="F52">
        <v>31.6</v>
      </c>
      <c r="G52">
        <v>62.6</v>
      </c>
      <c r="H52">
        <v>27.5</v>
      </c>
    </row>
    <row r="53" spans="1:8" x14ac:dyDescent="0.25">
      <c r="A53" s="1">
        <v>40006</v>
      </c>
      <c r="B53">
        <v>29.6</v>
      </c>
      <c r="C53">
        <v>23.3</v>
      </c>
      <c r="D53">
        <v>26.6</v>
      </c>
      <c r="E53">
        <v>79.599999999999994</v>
      </c>
      <c r="F53">
        <v>32.299999999999997</v>
      </c>
      <c r="G53">
        <v>69.2</v>
      </c>
      <c r="H53">
        <v>28.1</v>
      </c>
    </row>
    <row r="54" spans="1:8" x14ac:dyDescent="0.25">
      <c r="A54" s="1">
        <v>40005</v>
      </c>
      <c r="B54">
        <v>28.7</v>
      </c>
      <c r="C54">
        <v>20.399999999999999</v>
      </c>
      <c r="D54">
        <v>25.6</v>
      </c>
      <c r="E54">
        <v>77.400000000000006</v>
      </c>
      <c r="F54">
        <v>48.7</v>
      </c>
      <c r="G54">
        <v>65.599999999999994</v>
      </c>
      <c r="H54">
        <v>29</v>
      </c>
    </row>
    <row r="55" spans="1:8" x14ac:dyDescent="0.25">
      <c r="A55" s="1">
        <v>40004</v>
      </c>
      <c r="B55">
        <v>28.1</v>
      </c>
      <c r="C55">
        <v>21.9</v>
      </c>
      <c r="D55">
        <v>25.1</v>
      </c>
      <c r="E55">
        <v>78.900000000000006</v>
      </c>
      <c r="F55">
        <v>47.3</v>
      </c>
      <c r="G55">
        <v>65.5</v>
      </c>
      <c r="H55">
        <v>29.1</v>
      </c>
    </row>
    <row r="56" spans="1:8" x14ac:dyDescent="0.25">
      <c r="A56" s="1">
        <v>40003</v>
      </c>
      <c r="B56">
        <v>29.4</v>
      </c>
      <c r="C56">
        <v>22.1</v>
      </c>
      <c r="D56">
        <v>25.7</v>
      </c>
      <c r="E56">
        <v>79.099999999999994</v>
      </c>
      <c r="F56">
        <v>52.3</v>
      </c>
      <c r="G56">
        <v>68.099999999999994</v>
      </c>
      <c r="H56">
        <v>27.9</v>
      </c>
    </row>
    <row r="57" spans="1:8" x14ac:dyDescent="0.25">
      <c r="A57" s="1">
        <v>40002</v>
      </c>
      <c r="B57">
        <v>28.7</v>
      </c>
      <c r="C57">
        <v>20</v>
      </c>
      <c r="D57">
        <v>25.1</v>
      </c>
      <c r="E57">
        <v>79</v>
      </c>
      <c r="F57">
        <v>50.1</v>
      </c>
      <c r="G57">
        <v>64.599999999999994</v>
      </c>
      <c r="H57">
        <v>28.8</v>
      </c>
    </row>
    <row r="58" spans="1:8" x14ac:dyDescent="0.25">
      <c r="A58" s="1">
        <v>40001</v>
      </c>
      <c r="B58">
        <v>28.2</v>
      </c>
      <c r="C58">
        <v>20.5</v>
      </c>
      <c r="D58">
        <v>23.6</v>
      </c>
      <c r="E58">
        <v>80</v>
      </c>
      <c r="F58">
        <v>46.2</v>
      </c>
      <c r="G58">
        <v>67</v>
      </c>
      <c r="H58">
        <v>28.8</v>
      </c>
    </row>
    <row r="59" spans="1:8" x14ac:dyDescent="0.25">
      <c r="A59" s="1">
        <v>40000</v>
      </c>
      <c r="B59">
        <v>30.6</v>
      </c>
      <c r="C59">
        <v>20</v>
      </c>
      <c r="D59">
        <v>25</v>
      </c>
      <c r="E59">
        <v>82</v>
      </c>
      <c r="F59">
        <v>36.9</v>
      </c>
      <c r="G59">
        <v>65.099999999999994</v>
      </c>
      <c r="H59">
        <v>29.2</v>
      </c>
    </row>
    <row r="60" spans="1:8" x14ac:dyDescent="0.25">
      <c r="A60" s="1">
        <v>39999</v>
      </c>
      <c r="B60">
        <v>27.7</v>
      </c>
      <c r="C60">
        <v>20</v>
      </c>
      <c r="D60">
        <v>24.4</v>
      </c>
      <c r="E60">
        <v>84.4</v>
      </c>
      <c r="F60">
        <v>55.1</v>
      </c>
      <c r="G60">
        <v>70.099999999999994</v>
      </c>
      <c r="H60">
        <v>29.1</v>
      </c>
    </row>
    <row r="61" spans="1:8" x14ac:dyDescent="0.25">
      <c r="A61" s="1">
        <v>39998</v>
      </c>
      <c r="B61">
        <v>30</v>
      </c>
      <c r="C61">
        <v>22</v>
      </c>
      <c r="D61">
        <v>25.5</v>
      </c>
      <c r="E61">
        <v>88.3</v>
      </c>
      <c r="F61">
        <v>46.5</v>
      </c>
      <c r="G61">
        <v>70.7</v>
      </c>
      <c r="H61">
        <v>27.5</v>
      </c>
    </row>
    <row r="62" spans="1:8" x14ac:dyDescent="0.25">
      <c r="A62" s="1">
        <v>39997</v>
      </c>
      <c r="B62">
        <v>31.1</v>
      </c>
      <c r="C62">
        <v>22.3</v>
      </c>
      <c r="D62">
        <v>25.6</v>
      </c>
      <c r="E62">
        <v>85.2</v>
      </c>
      <c r="F62">
        <v>48.6</v>
      </c>
      <c r="G62">
        <v>74.099999999999994</v>
      </c>
      <c r="H62">
        <v>27.4</v>
      </c>
    </row>
    <row r="63" spans="1:8" x14ac:dyDescent="0.25">
      <c r="A63" s="1">
        <v>39996</v>
      </c>
      <c r="B63">
        <v>28.2</v>
      </c>
      <c r="C63">
        <v>21.2</v>
      </c>
      <c r="D63">
        <v>24.4</v>
      </c>
      <c r="E63">
        <v>86.5</v>
      </c>
      <c r="F63">
        <v>59.5</v>
      </c>
      <c r="G63">
        <v>77.400000000000006</v>
      </c>
      <c r="H63">
        <v>27.7</v>
      </c>
    </row>
    <row r="64" spans="1:8" x14ac:dyDescent="0.25">
      <c r="A64" s="1">
        <v>39995</v>
      </c>
      <c r="B64">
        <v>27</v>
      </c>
      <c r="C64">
        <v>20.8</v>
      </c>
      <c r="D64">
        <v>24.2</v>
      </c>
      <c r="E64">
        <v>87.5</v>
      </c>
      <c r="F64">
        <v>62.1</v>
      </c>
      <c r="G64">
        <v>76.8</v>
      </c>
      <c r="H64">
        <v>28.7</v>
      </c>
    </row>
    <row r="65" spans="1:8" x14ac:dyDescent="0.25">
      <c r="A65" s="12">
        <v>2009</v>
      </c>
      <c r="B65" s="13">
        <f>AVERAGE(B34:B63)</f>
        <v>30.558620689655182</v>
      </c>
      <c r="C65" s="13">
        <f t="shared" ref="C65:H65" si="1">AVERAGE(C34:C63)</f>
        <v>22.172413793103448</v>
      </c>
      <c r="D65" s="13">
        <f t="shared" si="1"/>
        <v>26.196551724137933</v>
      </c>
      <c r="E65" s="13">
        <f t="shared" si="1"/>
        <v>81.427586206896549</v>
      </c>
      <c r="F65" s="13">
        <f t="shared" si="1"/>
        <v>45.451724137931031</v>
      </c>
      <c r="G65" s="13">
        <f t="shared" si="1"/>
        <v>66.558620689655172</v>
      </c>
      <c r="H65" s="13">
        <f t="shared" si="1"/>
        <v>27.048275862068969</v>
      </c>
    </row>
    <row r="66" spans="1:8" x14ac:dyDescent="0.25">
      <c r="A66" s="12"/>
      <c r="B66" s="13"/>
      <c r="C66" s="13"/>
      <c r="D66" s="13"/>
      <c r="E66" s="13"/>
      <c r="F66" s="13"/>
      <c r="G66" s="13"/>
      <c r="H66" s="13"/>
    </row>
    <row r="67" spans="1:8" x14ac:dyDescent="0.25">
      <c r="A67" s="10" t="s">
        <v>0</v>
      </c>
      <c r="B67" s="10" t="s">
        <v>27</v>
      </c>
      <c r="C67" s="10" t="s">
        <v>28</v>
      </c>
      <c r="D67" s="10" t="s">
        <v>29</v>
      </c>
      <c r="E67" s="10" t="s">
        <v>30</v>
      </c>
      <c r="F67" s="10" t="s">
        <v>31</v>
      </c>
      <c r="G67" s="10" t="s">
        <v>32</v>
      </c>
      <c r="H67" s="10" t="s">
        <v>33</v>
      </c>
    </row>
    <row r="68" spans="1:8" x14ac:dyDescent="0.25">
      <c r="A68" s="1">
        <v>40389</v>
      </c>
      <c r="B68">
        <v>30</v>
      </c>
      <c r="C68">
        <v>24</v>
      </c>
      <c r="D68">
        <v>26.7</v>
      </c>
      <c r="E68">
        <v>84.3</v>
      </c>
      <c r="F68">
        <v>54.8</v>
      </c>
      <c r="G68">
        <v>72.900000000000006</v>
      </c>
      <c r="H68">
        <v>26.2</v>
      </c>
    </row>
    <row r="69" spans="1:8" x14ac:dyDescent="0.25">
      <c r="A69" s="1">
        <v>40388</v>
      </c>
      <c r="B69">
        <v>28.3</v>
      </c>
      <c r="C69">
        <v>22.2</v>
      </c>
      <c r="D69">
        <v>25.8</v>
      </c>
      <c r="E69">
        <v>85.9</v>
      </c>
      <c r="F69">
        <v>61.7</v>
      </c>
      <c r="G69">
        <v>74.900000000000006</v>
      </c>
      <c r="H69">
        <v>26.4</v>
      </c>
    </row>
    <row r="70" spans="1:8" x14ac:dyDescent="0.25">
      <c r="A70" s="1">
        <v>40387</v>
      </c>
      <c r="B70">
        <v>34.5</v>
      </c>
      <c r="C70">
        <v>24.7</v>
      </c>
      <c r="D70">
        <v>29.5</v>
      </c>
      <c r="E70">
        <v>80.2</v>
      </c>
      <c r="F70">
        <v>25.8</v>
      </c>
      <c r="G70">
        <v>44.6</v>
      </c>
      <c r="H70">
        <v>27</v>
      </c>
    </row>
    <row r="71" spans="1:8" x14ac:dyDescent="0.25">
      <c r="A71" s="1">
        <v>40386</v>
      </c>
      <c r="B71">
        <v>33.4</v>
      </c>
      <c r="C71">
        <v>25.4</v>
      </c>
      <c r="D71">
        <v>29.1</v>
      </c>
      <c r="E71">
        <v>60.3</v>
      </c>
      <c r="F71">
        <v>32.9</v>
      </c>
      <c r="G71">
        <v>44.7</v>
      </c>
      <c r="H71">
        <v>27.3</v>
      </c>
    </row>
    <row r="72" spans="1:8" x14ac:dyDescent="0.25">
      <c r="A72" s="1">
        <v>40385</v>
      </c>
      <c r="B72">
        <v>31.4</v>
      </c>
      <c r="C72">
        <v>24.8</v>
      </c>
      <c r="D72">
        <v>27.9</v>
      </c>
      <c r="E72">
        <v>77.2</v>
      </c>
      <c r="F72">
        <v>28.8</v>
      </c>
      <c r="G72">
        <v>57.9</v>
      </c>
      <c r="H72">
        <v>27.8</v>
      </c>
    </row>
    <row r="73" spans="1:8" x14ac:dyDescent="0.25">
      <c r="A73" s="1">
        <v>40384</v>
      </c>
      <c r="B73">
        <v>31</v>
      </c>
      <c r="C73">
        <v>24.4</v>
      </c>
      <c r="D73">
        <v>27</v>
      </c>
      <c r="E73">
        <v>82.5</v>
      </c>
      <c r="F73">
        <v>42.9</v>
      </c>
      <c r="G73">
        <v>66.8</v>
      </c>
      <c r="H73">
        <v>26.8</v>
      </c>
    </row>
    <row r="74" spans="1:8" x14ac:dyDescent="0.25">
      <c r="A74" s="1">
        <v>40383</v>
      </c>
      <c r="B74">
        <v>34.200000000000003</v>
      </c>
      <c r="C74">
        <v>25.9</v>
      </c>
      <c r="D74">
        <v>29.2</v>
      </c>
      <c r="E74">
        <v>70.5</v>
      </c>
      <c r="F74">
        <v>41.3</v>
      </c>
      <c r="G74">
        <v>57.7</v>
      </c>
      <c r="H74">
        <v>22.5</v>
      </c>
    </row>
    <row r="75" spans="1:8" x14ac:dyDescent="0.25">
      <c r="A75" s="1">
        <v>40382</v>
      </c>
      <c r="B75">
        <v>31</v>
      </c>
      <c r="C75">
        <v>22.9</v>
      </c>
      <c r="D75">
        <v>27.5</v>
      </c>
      <c r="E75">
        <v>85</v>
      </c>
      <c r="F75">
        <v>55.4</v>
      </c>
      <c r="G75">
        <v>69.099999999999994</v>
      </c>
      <c r="H75">
        <v>25.9</v>
      </c>
    </row>
    <row r="76" spans="1:8" x14ac:dyDescent="0.25">
      <c r="A76" s="1">
        <v>40381</v>
      </c>
      <c r="B76">
        <v>28.6</v>
      </c>
      <c r="C76">
        <v>22</v>
      </c>
      <c r="D76">
        <v>25.4</v>
      </c>
      <c r="E76">
        <v>86.2</v>
      </c>
      <c r="F76">
        <v>63.8</v>
      </c>
      <c r="G76">
        <v>76.400000000000006</v>
      </c>
      <c r="H76">
        <v>27.3</v>
      </c>
    </row>
    <row r="77" spans="1:8" x14ac:dyDescent="0.25">
      <c r="A77" s="1">
        <v>40380</v>
      </c>
      <c r="B77">
        <v>28.2</v>
      </c>
      <c r="C77">
        <v>21.5</v>
      </c>
      <c r="D77">
        <v>25.1</v>
      </c>
      <c r="E77">
        <v>82.8</v>
      </c>
      <c r="F77">
        <v>62</v>
      </c>
      <c r="G77">
        <v>73.400000000000006</v>
      </c>
      <c r="H77">
        <v>28.5</v>
      </c>
    </row>
    <row r="78" spans="1:8" x14ac:dyDescent="0.25">
      <c r="A78" s="1">
        <v>40379</v>
      </c>
      <c r="B78">
        <v>29.1</v>
      </c>
      <c r="C78">
        <v>22.8</v>
      </c>
      <c r="D78">
        <v>25.8</v>
      </c>
      <c r="E78">
        <v>87.5</v>
      </c>
      <c r="F78">
        <v>57.9</v>
      </c>
      <c r="G78">
        <v>74.7</v>
      </c>
      <c r="H78">
        <v>26.6</v>
      </c>
    </row>
    <row r="79" spans="1:8" x14ac:dyDescent="0.25">
      <c r="A79" s="1">
        <v>40378</v>
      </c>
      <c r="B79">
        <v>29.2</v>
      </c>
      <c r="C79">
        <v>23</v>
      </c>
      <c r="D79">
        <v>25.6</v>
      </c>
      <c r="E79">
        <v>88.5</v>
      </c>
      <c r="F79">
        <v>60.5</v>
      </c>
      <c r="G79">
        <v>78.8</v>
      </c>
      <c r="H79">
        <v>19.600000000000001</v>
      </c>
    </row>
    <row r="80" spans="1:8" x14ac:dyDescent="0.25">
      <c r="A80" s="1">
        <v>40377</v>
      </c>
      <c r="B80">
        <v>34.5</v>
      </c>
      <c r="C80">
        <v>24.7</v>
      </c>
      <c r="D80">
        <v>28.7</v>
      </c>
      <c r="E80">
        <v>84.9</v>
      </c>
      <c r="F80">
        <v>34</v>
      </c>
      <c r="G80">
        <v>58</v>
      </c>
      <c r="H80">
        <v>27.2</v>
      </c>
    </row>
    <row r="81" spans="1:8" x14ac:dyDescent="0.25">
      <c r="A81" s="1">
        <v>40376</v>
      </c>
      <c r="B81">
        <v>30.6</v>
      </c>
      <c r="C81">
        <v>22.7</v>
      </c>
      <c r="D81">
        <v>26.8</v>
      </c>
      <c r="E81">
        <v>87.7</v>
      </c>
      <c r="F81">
        <v>40.700000000000003</v>
      </c>
      <c r="G81">
        <v>70.8</v>
      </c>
      <c r="H81">
        <v>26.5</v>
      </c>
    </row>
    <row r="82" spans="1:8" x14ac:dyDescent="0.25">
      <c r="A82" s="1">
        <v>40375</v>
      </c>
      <c r="B82">
        <v>28.9</v>
      </c>
      <c r="C82">
        <v>23.1</v>
      </c>
      <c r="D82">
        <v>25.7</v>
      </c>
      <c r="E82">
        <v>88.3</v>
      </c>
      <c r="F82">
        <v>62.7</v>
      </c>
      <c r="G82">
        <v>77.3</v>
      </c>
      <c r="H82">
        <v>24.6</v>
      </c>
    </row>
    <row r="83" spans="1:8" x14ac:dyDescent="0.25">
      <c r="A83" s="1">
        <v>40374</v>
      </c>
      <c r="B83">
        <v>28.8</v>
      </c>
      <c r="C83">
        <v>21</v>
      </c>
      <c r="D83">
        <v>25.4</v>
      </c>
      <c r="E83">
        <v>84.9</v>
      </c>
      <c r="F83">
        <v>53.9</v>
      </c>
      <c r="G83">
        <v>74</v>
      </c>
      <c r="H83">
        <v>28.7</v>
      </c>
    </row>
    <row r="84" spans="1:8" x14ac:dyDescent="0.25">
      <c r="A84" s="1">
        <v>40373</v>
      </c>
      <c r="B84">
        <v>28.2</v>
      </c>
      <c r="C84">
        <v>20.399999999999999</v>
      </c>
      <c r="D84">
        <v>24.7</v>
      </c>
      <c r="E84">
        <v>87.5</v>
      </c>
      <c r="F84">
        <v>63.8</v>
      </c>
      <c r="G84">
        <v>75.7</v>
      </c>
      <c r="H84">
        <v>28.4</v>
      </c>
    </row>
    <row r="85" spans="1:8" x14ac:dyDescent="0.25">
      <c r="A85" s="1">
        <v>40372</v>
      </c>
      <c r="B85">
        <v>28.2</v>
      </c>
      <c r="C85">
        <v>22.1</v>
      </c>
      <c r="D85">
        <v>25</v>
      </c>
      <c r="E85">
        <v>86.1</v>
      </c>
      <c r="F85">
        <v>68.7</v>
      </c>
      <c r="G85">
        <v>77.900000000000006</v>
      </c>
      <c r="H85">
        <v>28.2</v>
      </c>
    </row>
    <row r="86" spans="1:8" x14ac:dyDescent="0.25">
      <c r="A86" s="1">
        <v>40371</v>
      </c>
      <c r="B86">
        <v>28</v>
      </c>
      <c r="C86">
        <v>22.3</v>
      </c>
      <c r="D86">
        <v>25.2</v>
      </c>
      <c r="E86">
        <v>86.4</v>
      </c>
      <c r="F86">
        <v>65.7</v>
      </c>
      <c r="G86">
        <v>77.3</v>
      </c>
      <c r="H86">
        <v>27.8</v>
      </c>
    </row>
    <row r="87" spans="1:8" x14ac:dyDescent="0.25">
      <c r="A87" s="1">
        <v>40370</v>
      </c>
      <c r="B87">
        <v>28.8</v>
      </c>
      <c r="C87">
        <v>22.6</v>
      </c>
      <c r="D87">
        <v>25.7</v>
      </c>
      <c r="E87">
        <v>87.6</v>
      </c>
      <c r="F87">
        <v>65.099999999999994</v>
      </c>
      <c r="G87">
        <v>75.900000000000006</v>
      </c>
      <c r="H87">
        <v>28.2</v>
      </c>
    </row>
    <row r="88" spans="1:8" x14ac:dyDescent="0.25">
      <c r="A88" s="1">
        <v>40369</v>
      </c>
      <c r="B88">
        <v>28</v>
      </c>
      <c r="C88">
        <v>21.8</v>
      </c>
      <c r="D88">
        <v>25.1</v>
      </c>
      <c r="E88">
        <v>85.3</v>
      </c>
      <c r="F88">
        <v>65.7</v>
      </c>
      <c r="G88">
        <v>77.099999999999994</v>
      </c>
      <c r="H88">
        <v>27.3</v>
      </c>
    </row>
    <row r="89" spans="1:8" x14ac:dyDescent="0.25">
      <c r="A89" s="1">
        <v>40368</v>
      </c>
      <c r="B89">
        <v>32.6</v>
      </c>
      <c r="C89">
        <v>23.1</v>
      </c>
      <c r="D89">
        <v>26.8</v>
      </c>
      <c r="E89">
        <v>81.900000000000006</v>
      </c>
      <c r="F89">
        <v>17.8</v>
      </c>
      <c r="G89">
        <v>60.8</v>
      </c>
      <c r="H89">
        <v>26.1</v>
      </c>
    </row>
    <row r="90" spans="1:8" x14ac:dyDescent="0.25">
      <c r="A90" s="1">
        <v>40367</v>
      </c>
      <c r="B90">
        <v>39.6</v>
      </c>
      <c r="C90">
        <v>25.1</v>
      </c>
      <c r="D90">
        <v>32.6</v>
      </c>
      <c r="E90">
        <v>72</v>
      </c>
      <c r="F90">
        <v>13.4</v>
      </c>
      <c r="G90">
        <v>32.1</v>
      </c>
      <c r="H90">
        <v>27.1</v>
      </c>
    </row>
    <row r="91" spans="1:8" x14ac:dyDescent="0.25">
      <c r="A91" s="1">
        <v>40366</v>
      </c>
      <c r="B91">
        <v>36.9</v>
      </c>
      <c r="C91">
        <v>22.9</v>
      </c>
      <c r="D91">
        <v>29.8</v>
      </c>
      <c r="E91">
        <v>73.099999999999994</v>
      </c>
      <c r="F91">
        <v>21.9</v>
      </c>
      <c r="G91">
        <v>41.9</v>
      </c>
      <c r="H91">
        <v>27.7</v>
      </c>
    </row>
    <row r="92" spans="1:8" x14ac:dyDescent="0.25">
      <c r="A92" s="1">
        <v>40365</v>
      </c>
      <c r="B92">
        <v>34.4</v>
      </c>
      <c r="C92">
        <v>25.7</v>
      </c>
      <c r="D92">
        <v>30</v>
      </c>
      <c r="E92">
        <v>55.9</v>
      </c>
      <c r="F92">
        <v>28.2</v>
      </c>
      <c r="G92">
        <v>39.5</v>
      </c>
      <c r="H92">
        <v>29.3</v>
      </c>
    </row>
    <row r="93" spans="1:8" x14ac:dyDescent="0.25">
      <c r="A93" s="1">
        <v>40364</v>
      </c>
      <c r="B93">
        <v>34.5</v>
      </c>
      <c r="C93">
        <v>26.3</v>
      </c>
      <c r="D93">
        <v>30.6</v>
      </c>
      <c r="E93">
        <v>58.1</v>
      </c>
      <c r="F93">
        <v>19</v>
      </c>
      <c r="G93">
        <v>34.299999999999997</v>
      </c>
      <c r="H93">
        <v>28.8</v>
      </c>
    </row>
    <row r="94" spans="1:8" x14ac:dyDescent="0.25">
      <c r="A94" s="1">
        <v>40363</v>
      </c>
      <c r="B94">
        <v>36.6</v>
      </c>
      <c r="C94">
        <v>24.5</v>
      </c>
      <c r="D94">
        <v>31.8</v>
      </c>
      <c r="E94">
        <v>66.400000000000006</v>
      </c>
      <c r="F94">
        <v>14.4</v>
      </c>
      <c r="G94">
        <v>25.6</v>
      </c>
      <c r="H94">
        <v>27</v>
      </c>
    </row>
    <row r="95" spans="1:8" x14ac:dyDescent="0.25">
      <c r="A95" s="1">
        <v>40362</v>
      </c>
      <c r="B95">
        <v>32.299999999999997</v>
      </c>
      <c r="C95">
        <v>24.5</v>
      </c>
      <c r="D95">
        <v>27.3</v>
      </c>
      <c r="E95">
        <v>72.8</v>
      </c>
      <c r="F95">
        <v>29.4</v>
      </c>
      <c r="G95">
        <v>51.7</v>
      </c>
      <c r="H95">
        <v>9.8000000000000007</v>
      </c>
    </row>
    <row r="96" spans="1:8" x14ac:dyDescent="0.25">
      <c r="A96" s="1">
        <v>40361</v>
      </c>
      <c r="B96">
        <v>34.9</v>
      </c>
      <c r="C96">
        <v>26.5</v>
      </c>
      <c r="D96">
        <v>30.5</v>
      </c>
      <c r="E96">
        <v>51.8</v>
      </c>
      <c r="F96">
        <v>23.7</v>
      </c>
      <c r="G96">
        <v>32.4</v>
      </c>
      <c r="H96">
        <v>26.6</v>
      </c>
    </row>
    <row r="97" spans="1:8" x14ac:dyDescent="0.25">
      <c r="A97" s="1">
        <v>40360</v>
      </c>
      <c r="B97">
        <v>34.9</v>
      </c>
      <c r="C97">
        <v>21</v>
      </c>
      <c r="D97">
        <v>28.3</v>
      </c>
      <c r="E97">
        <v>61.7</v>
      </c>
      <c r="F97">
        <v>22.2</v>
      </c>
      <c r="G97">
        <v>37.799999999999997</v>
      </c>
      <c r="H97">
        <v>29.6</v>
      </c>
    </row>
    <row r="98" spans="1:8" x14ac:dyDescent="0.25">
      <c r="A98" s="12">
        <v>2010</v>
      </c>
      <c r="B98" s="13">
        <f>AVERAGE(B68:B97)</f>
        <v>31.653333333333332</v>
      </c>
      <c r="C98" s="13">
        <f t="shared" ref="C98:H98" si="2">AVERAGE(C68:C97)</f>
        <v>23.463333333333335</v>
      </c>
      <c r="D98" s="13">
        <f t="shared" si="2"/>
        <v>27.486666666666661</v>
      </c>
      <c r="E98" s="13">
        <f t="shared" si="2"/>
        <v>78.11</v>
      </c>
      <c r="F98" s="13">
        <f t="shared" si="2"/>
        <v>43.270000000000017</v>
      </c>
      <c r="G98" s="13">
        <f t="shared" si="2"/>
        <v>60.4</v>
      </c>
      <c r="H98" s="13">
        <f t="shared" si="2"/>
        <v>26.360000000000003</v>
      </c>
    </row>
    <row r="99" spans="1:8" x14ac:dyDescent="0.25">
      <c r="A99" s="12"/>
      <c r="B99" s="13"/>
      <c r="C99" s="13"/>
      <c r="D99" s="13"/>
      <c r="E99" s="13"/>
      <c r="F99" s="13"/>
      <c r="G99" s="13"/>
      <c r="H99" s="13"/>
    </row>
    <row r="100" spans="1:8" x14ac:dyDescent="0.25">
      <c r="A100" s="10" t="s">
        <v>0</v>
      </c>
      <c r="B100" s="10" t="s">
        <v>27</v>
      </c>
      <c r="C100" s="10" t="s">
        <v>28</v>
      </c>
      <c r="D100" s="10" t="s">
        <v>29</v>
      </c>
      <c r="E100" s="10" t="s">
        <v>30</v>
      </c>
      <c r="F100" s="10" t="s">
        <v>31</v>
      </c>
      <c r="G100" s="10" t="s">
        <v>32</v>
      </c>
      <c r="H100" s="10" t="s">
        <v>33</v>
      </c>
    </row>
    <row r="101" spans="1:8" x14ac:dyDescent="0.25">
      <c r="A101" s="1">
        <v>40754</v>
      </c>
      <c r="B101">
        <v>28</v>
      </c>
      <c r="C101">
        <v>23.5</v>
      </c>
      <c r="D101">
        <v>25.6</v>
      </c>
      <c r="E101">
        <v>92</v>
      </c>
      <c r="F101">
        <v>66.3</v>
      </c>
      <c r="G101">
        <v>80</v>
      </c>
      <c r="H101">
        <v>26.5</v>
      </c>
    </row>
    <row r="102" spans="1:8" x14ac:dyDescent="0.25">
      <c r="A102" s="1">
        <v>40753</v>
      </c>
      <c r="B102">
        <v>27.7</v>
      </c>
      <c r="C102">
        <v>22.6</v>
      </c>
      <c r="D102">
        <v>25.4</v>
      </c>
      <c r="E102">
        <v>88.9</v>
      </c>
      <c r="F102">
        <v>71.900000000000006</v>
      </c>
      <c r="G102">
        <v>80.2</v>
      </c>
      <c r="H102">
        <v>26.5</v>
      </c>
    </row>
    <row r="103" spans="1:8" x14ac:dyDescent="0.25">
      <c r="A103" s="1">
        <v>40752</v>
      </c>
      <c r="B103">
        <v>31.9</v>
      </c>
      <c r="C103">
        <v>24.5</v>
      </c>
      <c r="D103">
        <v>27.4</v>
      </c>
      <c r="E103">
        <v>80.400000000000006</v>
      </c>
      <c r="F103">
        <v>44.1</v>
      </c>
      <c r="G103">
        <v>65.2</v>
      </c>
      <c r="H103">
        <v>26.7</v>
      </c>
    </row>
    <row r="104" spans="1:8" x14ac:dyDescent="0.25">
      <c r="A104" s="1">
        <v>40751</v>
      </c>
      <c r="B104">
        <v>34.9</v>
      </c>
      <c r="C104">
        <v>23.2</v>
      </c>
      <c r="D104">
        <v>28.9</v>
      </c>
      <c r="E104">
        <v>80.2</v>
      </c>
      <c r="F104">
        <v>27.8</v>
      </c>
      <c r="G104">
        <v>50.7</v>
      </c>
      <c r="H104">
        <v>27.5</v>
      </c>
    </row>
    <row r="105" spans="1:8" x14ac:dyDescent="0.25">
      <c r="A105" s="1">
        <v>40750</v>
      </c>
      <c r="B105">
        <v>29.1</v>
      </c>
      <c r="C105">
        <v>21.6</v>
      </c>
      <c r="D105">
        <v>25.9</v>
      </c>
      <c r="E105">
        <v>93.7</v>
      </c>
      <c r="F105">
        <v>48.3</v>
      </c>
      <c r="G105">
        <v>72.400000000000006</v>
      </c>
      <c r="H105">
        <v>27.2</v>
      </c>
    </row>
    <row r="106" spans="1:8" x14ac:dyDescent="0.25">
      <c r="A106" s="1">
        <v>40749</v>
      </c>
      <c r="B106">
        <v>27.5</v>
      </c>
      <c r="C106">
        <v>23</v>
      </c>
      <c r="D106">
        <v>25.2</v>
      </c>
      <c r="E106">
        <v>90.4</v>
      </c>
      <c r="F106">
        <v>68.3</v>
      </c>
      <c r="G106">
        <v>80</v>
      </c>
      <c r="H106">
        <v>26.1</v>
      </c>
    </row>
    <row r="107" spans="1:8" x14ac:dyDescent="0.25">
      <c r="A107" s="1">
        <v>40748</v>
      </c>
      <c r="B107">
        <v>27.4</v>
      </c>
      <c r="C107">
        <v>21.4</v>
      </c>
      <c r="D107">
        <v>24.4</v>
      </c>
      <c r="E107">
        <v>92.2</v>
      </c>
      <c r="F107">
        <v>62.4</v>
      </c>
      <c r="G107">
        <v>81</v>
      </c>
      <c r="H107">
        <v>26.9</v>
      </c>
    </row>
    <row r="108" spans="1:8" x14ac:dyDescent="0.25">
      <c r="A108" s="1">
        <v>40747</v>
      </c>
      <c r="B108">
        <v>28.6</v>
      </c>
      <c r="C108">
        <v>23.1</v>
      </c>
      <c r="D108">
        <v>25.3</v>
      </c>
      <c r="E108">
        <v>88.3</v>
      </c>
      <c r="F108">
        <v>57.9</v>
      </c>
      <c r="G108">
        <v>78</v>
      </c>
      <c r="H108">
        <v>25.6</v>
      </c>
    </row>
    <row r="109" spans="1:8" x14ac:dyDescent="0.25">
      <c r="A109" s="1">
        <v>40746</v>
      </c>
      <c r="B109">
        <v>29.6</v>
      </c>
      <c r="C109">
        <v>22.8</v>
      </c>
      <c r="D109">
        <v>25.9</v>
      </c>
      <c r="E109">
        <v>87.5</v>
      </c>
      <c r="F109">
        <v>52.6</v>
      </c>
      <c r="G109">
        <v>71.3</v>
      </c>
      <c r="H109">
        <v>24.2</v>
      </c>
    </row>
    <row r="110" spans="1:8" x14ac:dyDescent="0.25">
      <c r="A110" s="1">
        <v>40745</v>
      </c>
      <c r="B110">
        <v>32.200000000000003</v>
      </c>
      <c r="C110">
        <v>21.6</v>
      </c>
      <c r="D110">
        <v>26.9</v>
      </c>
      <c r="E110">
        <v>92</v>
      </c>
      <c r="F110">
        <v>29.9</v>
      </c>
      <c r="G110">
        <v>62.5</v>
      </c>
      <c r="H110">
        <v>27.1</v>
      </c>
    </row>
    <row r="111" spans="1:8" x14ac:dyDescent="0.25">
      <c r="A111" s="1">
        <v>40744</v>
      </c>
      <c r="B111">
        <v>32.4</v>
      </c>
      <c r="C111">
        <v>22.7</v>
      </c>
      <c r="D111">
        <v>27.7</v>
      </c>
      <c r="E111">
        <v>87.7</v>
      </c>
      <c r="F111">
        <v>39.9</v>
      </c>
      <c r="G111">
        <v>60.7</v>
      </c>
      <c r="H111">
        <v>27.7</v>
      </c>
    </row>
    <row r="112" spans="1:8" x14ac:dyDescent="0.25">
      <c r="A112" s="1">
        <v>40743</v>
      </c>
      <c r="B112">
        <v>28.2</v>
      </c>
      <c r="C112">
        <v>19.899999999999999</v>
      </c>
      <c r="D112">
        <v>24.1</v>
      </c>
      <c r="E112">
        <v>90.4</v>
      </c>
      <c r="F112">
        <v>57.9</v>
      </c>
      <c r="G112">
        <v>76.8</v>
      </c>
      <c r="H112">
        <v>28</v>
      </c>
    </row>
    <row r="113" spans="1:8" x14ac:dyDescent="0.25">
      <c r="A113" s="1">
        <v>40742</v>
      </c>
      <c r="B113">
        <v>29.3</v>
      </c>
      <c r="C113">
        <v>22.5</v>
      </c>
      <c r="D113">
        <v>25.5</v>
      </c>
      <c r="E113">
        <v>87.7</v>
      </c>
      <c r="F113">
        <v>60.2</v>
      </c>
      <c r="G113">
        <v>77.5</v>
      </c>
      <c r="H113">
        <v>25.5</v>
      </c>
    </row>
    <row r="114" spans="1:8" x14ac:dyDescent="0.25">
      <c r="A114" s="1">
        <v>40741</v>
      </c>
      <c r="B114">
        <v>30.8</v>
      </c>
      <c r="C114">
        <v>20.8</v>
      </c>
      <c r="D114">
        <v>25.4</v>
      </c>
      <c r="E114">
        <v>89.9</v>
      </c>
      <c r="F114">
        <v>53.7</v>
      </c>
      <c r="G114">
        <v>74.599999999999994</v>
      </c>
      <c r="H114">
        <v>27.8</v>
      </c>
    </row>
    <row r="115" spans="1:8" x14ac:dyDescent="0.25">
      <c r="A115" s="1">
        <v>40740</v>
      </c>
      <c r="B115">
        <v>28.8</v>
      </c>
      <c r="C115">
        <v>23.4</v>
      </c>
      <c r="D115">
        <v>26.2</v>
      </c>
      <c r="E115">
        <v>83.5</v>
      </c>
      <c r="F115">
        <v>49.6</v>
      </c>
      <c r="G115">
        <v>67.8</v>
      </c>
      <c r="H115">
        <v>28.4</v>
      </c>
    </row>
    <row r="116" spans="1:8" x14ac:dyDescent="0.25">
      <c r="A116" s="1">
        <v>40739</v>
      </c>
      <c r="B116">
        <v>33.700000000000003</v>
      </c>
      <c r="C116">
        <v>23.7</v>
      </c>
      <c r="D116">
        <v>28</v>
      </c>
      <c r="E116">
        <v>73.7</v>
      </c>
      <c r="F116">
        <v>30.1</v>
      </c>
      <c r="G116">
        <v>54.9</v>
      </c>
      <c r="H116">
        <v>28.5</v>
      </c>
    </row>
    <row r="117" spans="1:8" x14ac:dyDescent="0.25">
      <c r="A117" s="1">
        <v>40738</v>
      </c>
      <c r="B117">
        <v>31.7</v>
      </c>
      <c r="C117">
        <v>22.7</v>
      </c>
      <c r="D117">
        <v>26.7</v>
      </c>
      <c r="E117">
        <v>79</v>
      </c>
      <c r="F117">
        <v>39.200000000000003</v>
      </c>
      <c r="G117">
        <v>62.9</v>
      </c>
      <c r="H117">
        <v>28.1</v>
      </c>
    </row>
    <row r="118" spans="1:8" x14ac:dyDescent="0.25">
      <c r="A118" s="1">
        <v>40737</v>
      </c>
      <c r="B118">
        <v>28.3</v>
      </c>
      <c r="C118">
        <v>19.7</v>
      </c>
      <c r="D118">
        <v>24.3</v>
      </c>
      <c r="E118">
        <v>89.9</v>
      </c>
      <c r="F118">
        <v>53.9</v>
      </c>
      <c r="G118">
        <v>74.5</v>
      </c>
      <c r="H118">
        <v>28.3</v>
      </c>
    </row>
    <row r="119" spans="1:8" x14ac:dyDescent="0.25">
      <c r="A119" s="1">
        <v>40736</v>
      </c>
      <c r="B119">
        <v>29.4</v>
      </c>
      <c r="C119">
        <v>22</v>
      </c>
      <c r="D119">
        <v>25.9</v>
      </c>
      <c r="E119">
        <v>92.9</v>
      </c>
      <c r="F119">
        <v>43</v>
      </c>
      <c r="G119">
        <v>76.7</v>
      </c>
      <c r="H119">
        <v>20.399999999999999</v>
      </c>
    </row>
    <row r="120" spans="1:8" x14ac:dyDescent="0.25">
      <c r="A120" s="1">
        <v>40735</v>
      </c>
      <c r="B120">
        <v>30.5</v>
      </c>
      <c r="C120">
        <v>21.8</v>
      </c>
      <c r="D120">
        <v>26</v>
      </c>
      <c r="E120">
        <v>94.4</v>
      </c>
      <c r="F120">
        <v>60.9</v>
      </c>
      <c r="G120">
        <v>80.8</v>
      </c>
      <c r="H120">
        <v>23</v>
      </c>
    </row>
    <row r="121" spans="1:8" x14ac:dyDescent="0.25">
      <c r="A121" s="1">
        <v>40734</v>
      </c>
      <c r="B121">
        <v>28.7</v>
      </c>
      <c r="C121">
        <v>22.4</v>
      </c>
      <c r="D121">
        <v>25.3</v>
      </c>
      <c r="E121">
        <v>93.7</v>
      </c>
      <c r="F121">
        <v>54.2</v>
      </c>
      <c r="G121">
        <v>78.900000000000006</v>
      </c>
      <c r="H121">
        <v>22.4</v>
      </c>
    </row>
    <row r="122" spans="1:8" x14ac:dyDescent="0.25">
      <c r="A122" s="1">
        <v>40733</v>
      </c>
      <c r="B122">
        <v>30.1</v>
      </c>
      <c r="C122">
        <v>19.7</v>
      </c>
      <c r="D122">
        <v>24.7</v>
      </c>
      <c r="E122">
        <v>91.6</v>
      </c>
      <c r="F122">
        <v>43.9</v>
      </c>
      <c r="G122">
        <v>75.7</v>
      </c>
      <c r="H122">
        <v>24.5</v>
      </c>
    </row>
    <row r="123" spans="1:8" x14ac:dyDescent="0.25">
      <c r="A123" s="1">
        <v>40732</v>
      </c>
      <c r="B123">
        <v>30</v>
      </c>
      <c r="C123">
        <v>17.2</v>
      </c>
      <c r="D123">
        <v>23.3</v>
      </c>
      <c r="E123">
        <v>88</v>
      </c>
      <c r="F123">
        <v>37.299999999999997</v>
      </c>
      <c r="G123">
        <v>69.5</v>
      </c>
      <c r="H123">
        <v>29.7</v>
      </c>
    </row>
    <row r="124" spans="1:8" x14ac:dyDescent="0.25">
      <c r="A124" s="1">
        <v>40731</v>
      </c>
      <c r="B124">
        <v>31.4</v>
      </c>
      <c r="C124">
        <v>19.600000000000001</v>
      </c>
      <c r="D124">
        <v>25.3</v>
      </c>
      <c r="E124">
        <v>91.2</v>
      </c>
      <c r="F124">
        <v>27.7</v>
      </c>
      <c r="G124">
        <v>63.8</v>
      </c>
      <c r="H124">
        <v>29.7</v>
      </c>
    </row>
    <row r="125" spans="1:8" x14ac:dyDescent="0.25">
      <c r="A125" s="1">
        <v>40730</v>
      </c>
      <c r="B125">
        <v>30.8</v>
      </c>
      <c r="C125">
        <v>19.600000000000001</v>
      </c>
      <c r="D125">
        <v>24.8</v>
      </c>
      <c r="E125">
        <v>94.7</v>
      </c>
      <c r="F125">
        <v>35.799999999999997</v>
      </c>
      <c r="G125">
        <v>71</v>
      </c>
      <c r="H125">
        <v>29.4</v>
      </c>
    </row>
    <row r="126" spans="1:8" x14ac:dyDescent="0.25">
      <c r="A126" s="1">
        <v>40729</v>
      </c>
      <c r="B126">
        <v>28.8</v>
      </c>
      <c r="C126">
        <v>19.2</v>
      </c>
      <c r="D126">
        <v>24.1</v>
      </c>
      <c r="E126">
        <v>93.6</v>
      </c>
      <c r="F126">
        <v>48</v>
      </c>
      <c r="G126">
        <v>74.2</v>
      </c>
      <c r="H126">
        <v>29</v>
      </c>
    </row>
    <row r="127" spans="1:8" x14ac:dyDescent="0.25">
      <c r="A127" s="1">
        <v>40728</v>
      </c>
      <c r="B127">
        <v>26.6</v>
      </c>
      <c r="C127">
        <v>19.3</v>
      </c>
      <c r="D127">
        <v>22.9</v>
      </c>
      <c r="E127">
        <v>92.3</v>
      </c>
      <c r="F127">
        <v>53.8</v>
      </c>
      <c r="G127">
        <v>75.5</v>
      </c>
      <c r="H127">
        <v>29.5</v>
      </c>
    </row>
    <row r="128" spans="1:8" x14ac:dyDescent="0.25">
      <c r="A128" s="1">
        <v>40727</v>
      </c>
      <c r="B128">
        <v>30.1</v>
      </c>
      <c r="C128">
        <v>21.4</v>
      </c>
      <c r="D128">
        <v>25.3</v>
      </c>
      <c r="E128">
        <v>93.7</v>
      </c>
      <c r="F128">
        <v>58.6</v>
      </c>
      <c r="G128">
        <v>78.2</v>
      </c>
      <c r="H128">
        <v>23.1</v>
      </c>
    </row>
    <row r="129" spans="1:8" x14ac:dyDescent="0.25">
      <c r="A129" s="1">
        <v>40726</v>
      </c>
      <c r="B129">
        <v>27.6</v>
      </c>
      <c r="C129">
        <v>23.3</v>
      </c>
      <c r="D129">
        <v>25.3</v>
      </c>
      <c r="E129">
        <v>95.3</v>
      </c>
      <c r="F129">
        <v>69.3</v>
      </c>
      <c r="G129">
        <v>85</v>
      </c>
      <c r="H129">
        <v>27.6</v>
      </c>
    </row>
    <row r="130" spans="1:8" x14ac:dyDescent="0.25">
      <c r="A130" s="1">
        <v>40725</v>
      </c>
      <c r="B130">
        <v>29.3</v>
      </c>
      <c r="C130">
        <v>23.6</v>
      </c>
      <c r="D130">
        <v>25.7</v>
      </c>
      <c r="E130">
        <v>90.9</v>
      </c>
      <c r="F130">
        <v>58.4</v>
      </c>
      <c r="G130">
        <v>78.3</v>
      </c>
      <c r="H130">
        <v>24.6</v>
      </c>
    </row>
    <row r="131" spans="1:8" x14ac:dyDescent="0.25">
      <c r="A131" s="12">
        <v>2011</v>
      </c>
      <c r="B131" s="13">
        <f>AVERAGE(B101:B130)</f>
        <v>29.779999999999994</v>
      </c>
      <c r="C131" s="13">
        <f t="shared" ref="C131:H131" si="3">AVERAGE(C101:C130)</f>
        <v>21.726666666666663</v>
      </c>
      <c r="D131" s="13">
        <f t="shared" si="3"/>
        <v>25.579999999999995</v>
      </c>
      <c r="E131" s="13">
        <f t="shared" si="3"/>
        <v>89.323333333333338</v>
      </c>
      <c r="F131" s="13">
        <f t="shared" si="3"/>
        <v>50.163333333333334</v>
      </c>
      <c r="G131" s="13">
        <f t="shared" si="3"/>
        <v>72.620000000000019</v>
      </c>
      <c r="H131" s="13">
        <f t="shared" si="3"/>
        <v>26.650000000000002</v>
      </c>
    </row>
    <row r="132" spans="1:8" x14ac:dyDescent="0.25">
      <c r="A132" s="12"/>
      <c r="B132" s="13"/>
      <c r="C132" s="13"/>
      <c r="D132" s="13"/>
      <c r="E132" s="13"/>
      <c r="F132" s="13"/>
      <c r="G132" s="13"/>
      <c r="H132" s="13"/>
    </row>
    <row r="133" spans="1:8" x14ac:dyDescent="0.25">
      <c r="A133" s="10" t="s">
        <v>0</v>
      </c>
      <c r="B133" s="10" t="s">
        <v>27</v>
      </c>
      <c r="C133" s="10" t="s">
        <v>28</v>
      </c>
      <c r="D133" s="10" t="s">
        <v>29</v>
      </c>
      <c r="E133" s="10" t="s">
        <v>30</v>
      </c>
      <c r="F133" s="10" t="s">
        <v>31</v>
      </c>
      <c r="G133" s="10" t="s">
        <v>32</v>
      </c>
      <c r="H133" s="10" t="s">
        <v>33</v>
      </c>
    </row>
    <row r="134" spans="1:8" x14ac:dyDescent="0.25">
      <c r="A134" s="1">
        <v>41120</v>
      </c>
      <c r="B134">
        <v>29.5</v>
      </c>
      <c r="C134">
        <v>21.2</v>
      </c>
      <c r="D134">
        <v>25.5</v>
      </c>
      <c r="E134">
        <v>92.3</v>
      </c>
      <c r="F134">
        <v>60.5</v>
      </c>
      <c r="G134">
        <v>77.7</v>
      </c>
      <c r="H134">
        <v>25.5</v>
      </c>
    </row>
    <row r="135" spans="1:8" x14ac:dyDescent="0.25">
      <c r="A135" s="1">
        <v>41119</v>
      </c>
      <c r="B135">
        <v>28.5</v>
      </c>
      <c r="C135">
        <v>20.100000000000001</v>
      </c>
      <c r="D135">
        <v>24.8</v>
      </c>
      <c r="E135">
        <v>90.3</v>
      </c>
      <c r="F135">
        <v>62.7</v>
      </c>
      <c r="G135">
        <v>79.099999999999994</v>
      </c>
      <c r="H135">
        <v>27.7</v>
      </c>
    </row>
    <row r="136" spans="1:8" x14ac:dyDescent="0.25">
      <c r="A136" s="1">
        <v>41118</v>
      </c>
      <c r="B136">
        <v>27.3</v>
      </c>
      <c r="C136">
        <v>20.5</v>
      </c>
      <c r="D136">
        <v>24.2</v>
      </c>
      <c r="E136">
        <v>91.6</v>
      </c>
      <c r="F136">
        <v>56.8</v>
      </c>
      <c r="G136">
        <v>77.400000000000006</v>
      </c>
      <c r="H136">
        <v>28</v>
      </c>
    </row>
    <row r="137" spans="1:8" x14ac:dyDescent="0.25">
      <c r="A137" s="1">
        <v>41117</v>
      </c>
      <c r="B137">
        <v>28.8</v>
      </c>
      <c r="C137">
        <v>22.8</v>
      </c>
      <c r="D137">
        <v>25.7</v>
      </c>
      <c r="E137">
        <v>91.6</v>
      </c>
      <c r="F137">
        <v>44.5</v>
      </c>
      <c r="G137">
        <v>71.2</v>
      </c>
      <c r="H137">
        <v>26.6</v>
      </c>
    </row>
    <row r="138" spans="1:8" x14ac:dyDescent="0.25">
      <c r="A138" s="1">
        <v>41116</v>
      </c>
      <c r="B138">
        <v>31</v>
      </c>
      <c r="C138">
        <v>22.9</v>
      </c>
      <c r="D138">
        <v>26.7</v>
      </c>
      <c r="E138">
        <v>89.1</v>
      </c>
      <c r="F138">
        <v>28.7</v>
      </c>
      <c r="G138">
        <v>65.2</v>
      </c>
      <c r="H138">
        <v>26.7</v>
      </c>
    </row>
    <row r="139" spans="1:8" x14ac:dyDescent="0.25">
      <c r="A139" s="1">
        <v>41115</v>
      </c>
      <c r="B139">
        <v>37.4</v>
      </c>
      <c r="C139">
        <v>24.5</v>
      </c>
      <c r="D139">
        <v>29.9</v>
      </c>
      <c r="E139">
        <v>58.8</v>
      </c>
      <c r="F139">
        <v>9.9</v>
      </c>
      <c r="G139">
        <v>33.200000000000003</v>
      </c>
      <c r="H139">
        <v>27.1</v>
      </c>
    </row>
    <row r="140" spans="1:8" x14ac:dyDescent="0.25">
      <c r="A140" s="1">
        <v>41114</v>
      </c>
      <c r="B140">
        <v>32.200000000000003</v>
      </c>
      <c r="C140">
        <v>23.5</v>
      </c>
      <c r="D140">
        <v>27.4</v>
      </c>
      <c r="E140">
        <v>67</v>
      </c>
      <c r="F140">
        <v>28.5</v>
      </c>
      <c r="G140">
        <v>46.5</v>
      </c>
      <c r="H140">
        <v>28.1</v>
      </c>
    </row>
    <row r="141" spans="1:8" x14ac:dyDescent="0.25">
      <c r="A141" s="1">
        <v>41113</v>
      </c>
      <c r="B141">
        <v>29.2</v>
      </c>
      <c r="C141">
        <v>24.1</v>
      </c>
      <c r="D141">
        <v>26.3</v>
      </c>
      <c r="E141">
        <v>87.5</v>
      </c>
      <c r="F141">
        <v>39.9</v>
      </c>
      <c r="G141">
        <v>67</v>
      </c>
      <c r="H141">
        <v>28</v>
      </c>
    </row>
    <row r="142" spans="1:8" x14ac:dyDescent="0.25">
      <c r="A142" s="1">
        <v>41112</v>
      </c>
      <c r="B142">
        <v>29.2</v>
      </c>
      <c r="C142">
        <v>23.9</v>
      </c>
      <c r="D142">
        <v>26</v>
      </c>
      <c r="E142">
        <v>84.6</v>
      </c>
      <c r="F142">
        <v>58.6</v>
      </c>
      <c r="G142">
        <v>76.7</v>
      </c>
      <c r="H142">
        <v>23.5</v>
      </c>
    </row>
    <row r="143" spans="1:8" x14ac:dyDescent="0.25">
      <c r="A143" s="1">
        <v>41111</v>
      </c>
      <c r="B143">
        <v>33.1</v>
      </c>
      <c r="C143">
        <v>19.899999999999999</v>
      </c>
      <c r="D143">
        <v>26.6</v>
      </c>
      <c r="E143">
        <v>96.6</v>
      </c>
      <c r="F143">
        <v>43.6</v>
      </c>
      <c r="G143">
        <v>70.599999999999994</v>
      </c>
      <c r="H143">
        <v>28</v>
      </c>
    </row>
    <row r="144" spans="1:8" x14ac:dyDescent="0.25">
      <c r="A144" s="1">
        <v>41110</v>
      </c>
      <c r="B144">
        <v>28.6</v>
      </c>
      <c r="C144">
        <v>19.8</v>
      </c>
      <c r="D144">
        <v>24.9</v>
      </c>
      <c r="E144">
        <v>90.6</v>
      </c>
      <c r="F144">
        <v>41.4</v>
      </c>
      <c r="G144">
        <v>67.7</v>
      </c>
      <c r="H144">
        <v>28.6</v>
      </c>
    </row>
    <row r="145" spans="1:8" x14ac:dyDescent="0.25">
      <c r="A145" s="1">
        <v>41109</v>
      </c>
      <c r="B145">
        <v>31</v>
      </c>
      <c r="C145">
        <v>20.399999999999999</v>
      </c>
      <c r="D145">
        <v>26</v>
      </c>
      <c r="E145">
        <v>78.900000000000006</v>
      </c>
      <c r="F145">
        <v>22.6</v>
      </c>
      <c r="G145">
        <v>46.7</v>
      </c>
      <c r="H145">
        <v>29</v>
      </c>
    </row>
    <row r="146" spans="1:8" x14ac:dyDescent="0.25">
      <c r="A146" s="1">
        <v>41108</v>
      </c>
      <c r="B146">
        <v>33.9</v>
      </c>
      <c r="C146">
        <v>21.8</v>
      </c>
      <c r="D146">
        <v>28.1</v>
      </c>
      <c r="E146">
        <v>49.6</v>
      </c>
      <c r="F146">
        <v>23.2</v>
      </c>
      <c r="G146">
        <v>35.200000000000003</v>
      </c>
      <c r="H146">
        <v>29.1</v>
      </c>
    </row>
    <row r="147" spans="1:8" x14ac:dyDescent="0.25">
      <c r="A147" s="1">
        <v>41107</v>
      </c>
      <c r="B147">
        <v>32.6</v>
      </c>
      <c r="C147">
        <v>22.9</v>
      </c>
      <c r="D147">
        <v>28.3</v>
      </c>
      <c r="E147">
        <v>57.5</v>
      </c>
      <c r="F147">
        <v>17.3</v>
      </c>
      <c r="G147">
        <v>40</v>
      </c>
      <c r="H147">
        <v>27.7</v>
      </c>
    </row>
    <row r="148" spans="1:8" x14ac:dyDescent="0.25">
      <c r="A148" s="1">
        <v>41106</v>
      </c>
      <c r="B148">
        <v>32.299999999999997</v>
      </c>
      <c r="C148">
        <v>25.2</v>
      </c>
      <c r="D148">
        <v>28</v>
      </c>
      <c r="E148">
        <v>72.900000000000006</v>
      </c>
      <c r="F148">
        <v>39.1</v>
      </c>
      <c r="G148">
        <v>56.3</v>
      </c>
      <c r="H148">
        <v>26.5</v>
      </c>
    </row>
    <row r="149" spans="1:8" x14ac:dyDescent="0.25">
      <c r="A149" s="1">
        <v>41105</v>
      </c>
      <c r="B149">
        <v>33.5</v>
      </c>
      <c r="C149">
        <v>24.9</v>
      </c>
      <c r="D149">
        <v>28.5</v>
      </c>
      <c r="E149">
        <v>83.3</v>
      </c>
      <c r="F149">
        <v>46.6</v>
      </c>
      <c r="G149">
        <v>64.2</v>
      </c>
      <c r="H149">
        <v>27.4</v>
      </c>
    </row>
    <row r="150" spans="1:8" x14ac:dyDescent="0.25">
      <c r="A150" s="1">
        <v>41104</v>
      </c>
      <c r="B150">
        <v>31.4</v>
      </c>
      <c r="C150">
        <v>22.8</v>
      </c>
      <c r="D150">
        <v>26.3</v>
      </c>
      <c r="E150">
        <v>95.3</v>
      </c>
      <c r="F150">
        <v>47.7</v>
      </c>
      <c r="G150">
        <v>74.900000000000006</v>
      </c>
      <c r="H150">
        <v>26.6</v>
      </c>
    </row>
    <row r="151" spans="1:8" x14ac:dyDescent="0.25">
      <c r="A151" s="1">
        <v>41103</v>
      </c>
      <c r="B151">
        <v>30.2</v>
      </c>
      <c r="C151">
        <v>21.2</v>
      </c>
      <c r="D151">
        <v>25</v>
      </c>
      <c r="E151">
        <v>93.1</v>
      </c>
      <c r="F151">
        <v>45.3</v>
      </c>
      <c r="G151">
        <v>78.8</v>
      </c>
      <c r="H151">
        <v>26</v>
      </c>
    </row>
    <row r="152" spans="1:8" x14ac:dyDescent="0.25">
      <c r="A152" s="1">
        <v>41102</v>
      </c>
      <c r="B152">
        <v>32.799999999999997</v>
      </c>
      <c r="C152">
        <v>21</v>
      </c>
      <c r="D152">
        <v>26.8</v>
      </c>
      <c r="E152">
        <v>91.9</v>
      </c>
      <c r="F152">
        <v>34.1</v>
      </c>
      <c r="G152">
        <v>65.7</v>
      </c>
      <c r="H152">
        <v>26.8</v>
      </c>
    </row>
    <row r="153" spans="1:8" x14ac:dyDescent="0.25">
      <c r="A153" s="1">
        <v>41101</v>
      </c>
      <c r="B153">
        <v>29.2</v>
      </c>
      <c r="C153">
        <v>21.2</v>
      </c>
      <c r="D153">
        <v>24.4</v>
      </c>
      <c r="E153">
        <v>92.3</v>
      </c>
      <c r="F153">
        <v>29.8</v>
      </c>
      <c r="G153">
        <v>78.099999999999994</v>
      </c>
      <c r="H153">
        <v>27.7</v>
      </c>
    </row>
    <row r="154" spans="1:8" x14ac:dyDescent="0.25">
      <c r="A154" s="1">
        <v>41100</v>
      </c>
      <c r="B154">
        <v>27.1</v>
      </c>
      <c r="C154">
        <v>21.3</v>
      </c>
      <c r="D154">
        <v>23.8</v>
      </c>
      <c r="E154">
        <v>96.8</v>
      </c>
      <c r="F154">
        <v>66.599999999999994</v>
      </c>
      <c r="G154">
        <v>85</v>
      </c>
      <c r="H154">
        <v>26.4</v>
      </c>
    </row>
    <row r="155" spans="1:8" x14ac:dyDescent="0.25">
      <c r="A155" s="1">
        <v>41099</v>
      </c>
      <c r="B155">
        <v>28.3</v>
      </c>
      <c r="C155">
        <v>20.3</v>
      </c>
      <c r="D155">
        <v>24.7</v>
      </c>
      <c r="E155">
        <v>95.6</v>
      </c>
      <c r="F155">
        <v>62.3</v>
      </c>
      <c r="G155">
        <v>81.7</v>
      </c>
      <c r="H155">
        <v>26.6</v>
      </c>
    </row>
    <row r="156" spans="1:8" x14ac:dyDescent="0.25">
      <c r="A156" s="1">
        <v>41098</v>
      </c>
      <c r="B156">
        <v>27.2</v>
      </c>
      <c r="C156">
        <v>21.8</v>
      </c>
      <c r="D156">
        <v>24.1</v>
      </c>
      <c r="E156">
        <v>95.4</v>
      </c>
      <c r="F156">
        <v>63.9</v>
      </c>
      <c r="G156">
        <v>81.599999999999994</v>
      </c>
      <c r="H156">
        <v>25.8</v>
      </c>
    </row>
    <row r="157" spans="1:8" x14ac:dyDescent="0.25">
      <c r="A157" s="1">
        <v>41097</v>
      </c>
      <c r="B157">
        <v>27.2</v>
      </c>
      <c r="C157">
        <v>20.9</v>
      </c>
      <c r="D157">
        <v>24.4</v>
      </c>
      <c r="E157">
        <v>95.2</v>
      </c>
      <c r="F157">
        <v>66.400000000000006</v>
      </c>
      <c r="G157">
        <v>79.900000000000006</v>
      </c>
      <c r="H157">
        <v>24.2</v>
      </c>
    </row>
    <row r="158" spans="1:8" x14ac:dyDescent="0.25">
      <c r="A158" s="1">
        <v>41096</v>
      </c>
      <c r="B158">
        <v>26.8</v>
      </c>
      <c r="C158">
        <v>17.8</v>
      </c>
      <c r="D158">
        <v>23.2</v>
      </c>
      <c r="E158">
        <v>89.3</v>
      </c>
      <c r="F158">
        <v>70</v>
      </c>
      <c r="G158">
        <v>79.7</v>
      </c>
      <c r="H158">
        <v>28.5</v>
      </c>
    </row>
    <row r="159" spans="1:8" x14ac:dyDescent="0.25">
      <c r="A159" s="1">
        <v>41095</v>
      </c>
      <c r="B159">
        <v>29.5</v>
      </c>
      <c r="C159">
        <v>18.8</v>
      </c>
      <c r="D159">
        <v>23.2</v>
      </c>
      <c r="E159">
        <v>99.5</v>
      </c>
      <c r="F159">
        <v>40.799999999999997</v>
      </c>
      <c r="G159">
        <v>75.5</v>
      </c>
      <c r="H159">
        <v>25.4</v>
      </c>
    </row>
    <row r="160" spans="1:8" x14ac:dyDescent="0.25">
      <c r="A160" s="1">
        <v>41094</v>
      </c>
      <c r="B160">
        <v>25.4</v>
      </c>
      <c r="C160">
        <v>18.899999999999999</v>
      </c>
      <c r="D160">
        <v>22.3</v>
      </c>
      <c r="E160">
        <v>95.2</v>
      </c>
      <c r="F160">
        <v>66.8</v>
      </c>
      <c r="G160">
        <v>85.7</v>
      </c>
      <c r="H160">
        <v>27.6</v>
      </c>
    </row>
    <row r="161" spans="1:8" x14ac:dyDescent="0.25">
      <c r="A161" s="1">
        <v>41093</v>
      </c>
      <c r="B161">
        <v>32.200000000000003</v>
      </c>
      <c r="C161">
        <v>20.8</v>
      </c>
      <c r="D161">
        <v>25.2</v>
      </c>
      <c r="E161">
        <v>90.3</v>
      </c>
      <c r="F161">
        <v>23.5</v>
      </c>
      <c r="G161">
        <v>59.2</v>
      </c>
      <c r="H161">
        <v>26.9</v>
      </c>
    </row>
    <row r="162" spans="1:8" x14ac:dyDescent="0.25">
      <c r="A162" s="1">
        <v>41092</v>
      </c>
      <c r="B162">
        <v>32</v>
      </c>
      <c r="C162">
        <v>17.600000000000001</v>
      </c>
      <c r="D162">
        <v>25.8</v>
      </c>
      <c r="E162">
        <v>76.5</v>
      </c>
      <c r="F162">
        <v>28.4</v>
      </c>
      <c r="G162">
        <v>49</v>
      </c>
      <c r="H162">
        <v>27.1</v>
      </c>
    </row>
    <row r="163" spans="1:8" x14ac:dyDescent="0.25">
      <c r="A163" s="1">
        <v>41091</v>
      </c>
      <c r="B163">
        <v>28</v>
      </c>
      <c r="C163">
        <v>16.5</v>
      </c>
      <c r="D163">
        <v>22.3</v>
      </c>
      <c r="E163">
        <v>92.3</v>
      </c>
      <c r="F163">
        <v>28.6</v>
      </c>
      <c r="G163">
        <v>68.2</v>
      </c>
      <c r="H163">
        <v>29.2</v>
      </c>
    </row>
    <row r="164" spans="1:8" x14ac:dyDescent="0.25">
      <c r="A164" s="12">
        <v>2012</v>
      </c>
      <c r="B164" s="13">
        <f>AVERAGE(B134:B163)</f>
        <v>30.180000000000003</v>
      </c>
      <c r="C164" s="13">
        <f t="shared" ref="C164:H164" si="4">AVERAGE(C134:C163)</f>
        <v>21.309999999999995</v>
      </c>
      <c r="D164" s="13">
        <f t="shared" si="4"/>
        <v>25.613333333333337</v>
      </c>
      <c r="E164" s="13">
        <f t="shared" si="4"/>
        <v>86.03</v>
      </c>
      <c r="F164" s="13">
        <f t="shared" si="4"/>
        <v>43.269999999999996</v>
      </c>
      <c r="G164" s="13">
        <f t="shared" si="4"/>
        <v>67.256666666666675</v>
      </c>
      <c r="H164" s="13">
        <f t="shared" si="4"/>
        <v>27.076666666666668</v>
      </c>
    </row>
    <row r="165" spans="1:8" x14ac:dyDescent="0.25">
      <c r="A165" s="12"/>
      <c r="B165" s="13"/>
      <c r="C165" s="13"/>
      <c r="D165" s="13"/>
      <c r="E165" s="13"/>
      <c r="F165" s="13"/>
      <c r="G165" s="13"/>
      <c r="H165" s="13"/>
    </row>
    <row r="166" spans="1:8" x14ac:dyDescent="0.25">
      <c r="A166" s="10" t="s">
        <v>0</v>
      </c>
      <c r="B166" s="10" t="s">
        <v>27</v>
      </c>
      <c r="C166" s="10" t="s">
        <v>28</v>
      </c>
      <c r="D166" s="10" t="s">
        <v>29</v>
      </c>
      <c r="E166" s="10" t="s">
        <v>30</v>
      </c>
      <c r="F166" s="10" t="s">
        <v>31</v>
      </c>
      <c r="G166" s="10" t="s">
        <v>32</v>
      </c>
      <c r="H166" s="10" t="s">
        <v>33</v>
      </c>
    </row>
    <row r="167" spans="1:8" x14ac:dyDescent="0.25">
      <c r="A167" s="1">
        <v>41485</v>
      </c>
      <c r="B167">
        <v>33.9</v>
      </c>
      <c r="C167">
        <v>23.2</v>
      </c>
      <c r="D167">
        <v>28.4</v>
      </c>
      <c r="E167">
        <v>64.900000000000006</v>
      </c>
      <c r="F167">
        <v>25.9</v>
      </c>
      <c r="G167">
        <v>37.4</v>
      </c>
      <c r="H167">
        <v>30.5</v>
      </c>
    </row>
    <row r="168" spans="1:8" x14ac:dyDescent="0.25">
      <c r="A168" s="1">
        <v>41484</v>
      </c>
      <c r="B168">
        <v>29.1</v>
      </c>
      <c r="C168">
        <v>18.399999999999999</v>
      </c>
      <c r="D168">
        <v>25.1</v>
      </c>
      <c r="E168">
        <v>82.4</v>
      </c>
      <c r="F168">
        <v>29.5</v>
      </c>
      <c r="G168">
        <v>52.9</v>
      </c>
      <c r="H168">
        <v>31.1</v>
      </c>
    </row>
    <row r="169" spans="1:8" x14ac:dyDescent="0.25">
      <c r="A169" s="1">
        <v>41483</v>
      </c>
      <c r="B169">
        <v>30.3</v>
      </c>
      <c r="C169">
        <v>20.8</v>
      </c>
      <c r="D169">
        <v>24.8</v>
      </c>
      <c r="E169">
        <v>85.6</v>
      </c>
      <c r="F169">
        <v>32.299999999999997</v>
      </c>
      <c r="G169">
        <v>59.7</v>
      </c>
      <c r="H169">
        <v>29.2</v>
      </c>
    </row>
    <row r="170" spans="1:8" x14ac:dyDescent="0.25">
      <c r="A170" s="1">
        <v>41482</v>
      </c>
      <c r="B170">
        <v>31.4</v>
      </c>
      <c r="C170">
        <v>21.7</v>
      </c>
      <c r="D170">
        <v>25.6</v>
      </c>
      <c r="E170">
        <v>87.6</v>
      </c>
      <c r="F170">
        <v>30.7</v>
      </c>
      <c r="G170">
        <v>65.900000000000006</v>
      </c>
      <c r="H170">
        <v>29.3</v>
      </c>
    </row>
    <row r="171" spans="1:8" x14ac:dyDescent="0.25">
      <c r="A171" s="1">
        <v>41481</v>
      </c>
      <c r="B171">
        <v>29.2</v>
      </c>
      <c r="C171">
        <v>23.5</v>
      </c>
      <c r="D171">
        <v>26.1</v>
      </c>
      <c r="E171">
        <v>87.3</v>
      </c>
      <c r="F171">
        <v>56.3</v>
      </c>
      <c r="G171">
        <v>75.900000000000006</v>
      </c>
      <c r="H171">
        <v>29.7</v>
      </c>
    </row>
    <row r="172" spans="1:8" x14ac:dyDescent="0.25">
      <c r="A172" s="1">
        <v>41480</v>
      </c>
      <c r="B172">
        <v>28.6</v>
      </c>
      <c r="C172">
        <v>21.8</v>
      </c>
      <c r="D172">
        <v>25.8</v>
      </c>
      <c r="E172">
        <v>90.8</v>
      </c>
      <c r="F172">
        <v>54.1</v>
      </c>
      <c r="G172">
        <v>76</v>
      </c>
      <c r="H172">
        <v>29.2</v>
      </c>
    </row>
    <row r="173" spans="1:8" x14ac:dyDescent="0.25">
      <c r="A173" s="1">
        <v>41479</v>
      </c>
      <c r="B173">
        <v>30.2</v>
      </c>
      <c r="C173">
        <v>19.899999999999999</v>
      </c>
      <c r="D173">
        <v>25.5</v>
      </c>
      <c r="E173">
        <v>88.8</v>
      </c>
      <c r="F173">
        <v>42.2</v>
      </c>
      <c r="G173">
        <v>71.5</v>
      </c>
      <c r="H173">
        <v>30.7</v>
      </c>
    </row>
    <row r="174" spans="1:8" x14ac:dyDescent="0.25">
      <c r="A174" s="1">
        <v>41478</v>
      </c>
      <c r="B174">
        <v>28.8</v>
      </c>
      <c r="C174">
        <v>20.8</v>
      </c>
      <c r="D174">
        <v>25</v>
      </c>
      <c r="E174">
        <v>89</v>
      </c>
      <c r="F174">
        <v>58.1</v>
      </c>
      <c r="G174">
        <v>72.099999999999994</v>
      </c>
      <c r="H174">
        <v>26</v>
      </c>
    </row>
    <row r="175" spans="1:8" x14ac:dyDescent="0.25">
      <c r="A175" s="1">
        <v>41477</v>
      </c>
      <c r="B175">
        <v>31</v>
      </c>
      <c r="C175">
        <v>21.8</v>
      </c>
      <c r="D175">
        <v>26</v>
      </c>
      <c r="E175">
        <v>89.3</v>
      </c>
      <c r="F175">
        <v>43.7</v>
      </c>
      <c r="G175">
        <v>72.3</v>
      </c>
      <c r="H175">
        <v>28.8</v>
      </c>
    </row>
    <row r="176" spans="1:8" x14ac:dyDescent="0.25">
      <c r="A176" s="1">
        <v>41476</v>
      </c>
      <c r="B176">
        <v>30.6</v>
      </c>
      <c r="C176">
        <v>22.8</v>
      </c>
      <c r="D176">
        <v>26.3</v>
      </c>
      <c r="E176">
        <v>81.900000000000006</v>
      </c>
      <c r="F176">
        <v>40.299999999999997</v>
      </c>
      <c r="G176">
        <v>66.099999999999994</v>
      </c>
      <c r="H176">
        <v>27.8</v>
      </c>
    </row>
    <row r="177" spans="1:8" x14ac:dyDescent="0.25">
      <c r="A177" s="1">
        <v>41475</v>
      </c>
      <c r="B177">
        <v>30.2</v>
      </c>
      <c r="C177">
        <v>20.2</v>
      </c>
      <c r="D177">
        <v>25.8</v>
      </c>
      <c r="E177">
        <v>84</v>
      </c>
      <c r="F177">
        <v>37.200000000000003</v>
      </c>
      <c r="G177">
        <v>66.400000000000006</v>
      </c>
      <c r="H177">
        <v>28.6</v>
      </c>
    </row>
    <row r="178" spans="1:8" x14ac:dyDescent="0.25">
      <c r="A178" s="1">
        <v>41474</v>
      </c>
      <c r="B178">
        <v>36.700000000000003</v>
      </c>
      <c r="C178">
        <v>21.2</v>
      </c>
      <c r="D178">
        <v>28.9</v>
      </c>
      <c r="E178">
        <v>69.3</v>
      </c>
      <c r="F178">
        <v>18.7</v>
      </c>
      <c r="G178">
        <v>39.6</v>
      </c>
      <c r="H178">
        <v>29.2</v>
      </c>
    </row>
    <row r="179" spans="1:8" x14ac:dyDescent="0.25">
      <c r="A179" s="1">
        <v>41473</v>
      </c>
      <c r="B179">
        <v>27.8</v>
      </c>
      <c r="C179">
        <v>19.8</v>
      </c>
      <c r="D179">
        <v>24.5</v>
      </c>
      <c r="E179">
        <v>82.9</v>
      </c>
      <c r="F179">
        <v>39.9</v>
      </c>
      <c r="G179">
        <v>68.2</v>
      </c>
      <c r="H179">
        <v>29.1</v>
      </c>
    </row>
    <row r="180" spans="1:8" x14ac:dyDescent="0.25">
      <c r="A180" s="1">
        <v>41472</v>
      </c>
      <c r="B180">
        <v>29.2</v>
      </c>
      <c r="C180">
        <v>20.2</v>
      </c>
      <c r="D180">
        <v>24.9</v>
      </c>
      <c r="E180">
        <v>81.3</v>
      </c>
      <c r="F180">
        <v>35.700000000000003</v>
      </c>
      <c r="G180">
        <v>64.5</v>
      </c>
      <c r="H180">
        <v>29.6</v>
      </c>
    </row>
    <row r="181" spans="1:8" x14ac:dyDescent="0.25">
      <c r="A181" s="1">
        <v>41471</v>
      </c>
      <c r="B181">
        <v>28.5</v>
      </c>
      <c r="C181">
        <v>20.2</v>
      </c>
      <c r="D181">
        <v>25</v>
      </c>
      <c r="E181">
        <v>89</v>
      </c>
      <c r="F181">
        <v>43.9</v>
      </c>
      <c r="G181">
        <v>64.599999999999994</v>
      </c>
      <c r="H181">
        <v>28.5</v>
      </c>
    </row>
    <row r="182" spans="1:8" x14ac:dyDescent="0.25">
      <c r="A182" s="1">
        <v>41470</v>
      </c>
      <c r="B182">
        <v>27</v>
      </c>
      <c r="C182">
        <v>19.5</v>
      </c>
      <c r="D182">
        <v>23.8</v>
      </c>
      <c r="E182">
        <v>86.9</v>
      </c>
      <c r="F182">
        <v>54</v>
      </c>
      <c r="G182">
        <v>75.900000000000006</v>
      </c>
      <c r="H182">
        <v>28.8</v>
      </c>
    </row>
    <row r="183" spans="1:8" x14ac:dyDescent="0.25">
      <c r="A183" s="1">
        <v>41469</v>
      </c>
      <c r="B183">
        <v>26.8</v>
      </c>
      <c r="C183">
        <v>18.899999999999999</v>
      </c>
      <c r="D183">
        <v>23.1</v>
      </c>
      <c r="E183">
        <v>87.2</v>
      </c>
      <c r="F183">
        <v>63</v>
      </c>
      <c r="G183">
        <v>77.900000000000006</v>
      </c>
      <c r="H183">
        <v>29.2</v>
      </c>
    </row>
    <row r="184" spans="1:8" x14ac:dyDescent="0.25">
      <c r="A184" s="1">
        <v>41468</v>
      </c>
      <c r="B184">
        <v>30</v>
      </c>
      <c r="C184">
        <v>19.899999999999999</v>
      </c>
      <c r="D184">
        <v>24.5</v>
      </c>
      <c r="E184">
        <v>90.5</v>
      </c>
      <c r="F184">
        <v>39.4</v>
      </c>
      <c r="G184">
        <v>76.099999999999994</v>
      </c>
      <c r="H184">
        <v>28.7</v>
      </c>
    </row>
    <row r="185" spans="1:8" x14ac:dyDescent="0.25">
      <c r="A185" s="1">
        <v>41467</v>
      </c>
      <c r="B185">
        <v>28.5</v>
      </c>
      <c r="C185">
        <v>20.7</v>
      </c>
      <c r="D185">
        <v>24.8</v>
      </c>
      <c r="E185">
        <v>89</v>
      </c>
      <c r="F185">
        <v>37.1</v>
      </c>
      <c r="G185">
        <v>69.099999999999994</v>
      </c>
      <c r="H185">
        <v>17.8</v>
      </c>
    </row>
    <row r="186" spans="1:8" x14ac:dyDescent="0.25">
      <c r="A186" s="1">
        <v>41466</v>
      </c>
      <c r="B186">
        <v>28.5</v>
      </c>
      <c r="C186">
        <v>20</v>
      </c>
      <c r="D186">
        <v>24.6</v>
      </c>
      <c r="E186">
        <v>84</v>
      </c>
      <c r="F186">
        <v>37.1</v>
      </c>
      <c r="G186">
        <v>65.400000000000006</v>
      </c>
      <c r="H186">
        <v>28.7</v>
      </c>
    </row>
    <row r="187" spans="1:8" x14ac:dyDescent="0.25">
      <c r="A187" s="1">
        <v>41465</v>
      </c>
      <c r="B187">
        <v>30.8</v>
      </c>
      <c r="C187">
        <v>21.8</v>
      </c>
      <c r="D187">
        <v>25.6</v>
      </c>
      <c r="E187">
        <v>83.6</v>
      </c>
      <c r="F187">
        <v>27.6</v>
      </c>
      <c r="G187">
        <v>61.9</v>
      </c>
      <c r="H187">
        <v>28.1</v>
      </c>
    </row>
    <row r="188" spans="1:8" x14ac:dyDescent="0.25">
      <c r="A188" s="1">
        <v>41464</v>
      </c>
      <c r="B188">
        <v>28.9</v>
      </c>
      <c r="C188">
        <v>21</v>
      </c>
      <c r="D188">
        <v>25.1</v>
      </c>
      <c r="E188">
        <v>77.599999999999994</v>
      </c>
      <c r="F188">
        <v>36.4</v>
      </c>
      <c r="G188">
        <v>59</v>
      </c>
      <c r="H188">
        <v>27.5</v>
      </c>
    </row>
    <row r="189" spans="1:8" x14ac:dyDescent="0.25">
      <c r="A189" s="1">
        <v>41463</v>
      </c>
      <c r="B189">
        <v>34.700000000000003</v>
      </c>
      <c r="C189">
        <v>23.1</v>
      </c>
      <c r="D189">
        <v>27.8</v>
      </c>
      <c r="E189">
        <v>61.5</v>
      </c>
      <c r="F189">
        <v>18.399999999999999</v>
      </c>
      <c r="G189">
        <v>38.4</v>
      </c>
      <c r="H189">
        <v>30.3</v>
      </c>
    </row>
    <row r="190" spans="1:8" x14ac:dyDescent="0.25">
      <c r="A190" s="1">
        <v>41462</v>
      </c>
      <c r="B190">
        <v>32.799999999999997</v>
      </c>
      <c r="C190">
        <v>17.600000000000001</v>
      </c>
      <c r="D190">
        <v>25.8</v>
      </c>
      <c r="E190">
        <v>84.2</v>
      </c>
      <c r="F190">
        <v>23.3</v>
      </c>
      <c r="G190">
        <v>49.7</v>
      </c>
      <c r="H190">
        <v>30.4</v>
      </c>
    </row>
    <row r="191" spans="1:8" x14ac:dyDescent="0.25">
      <c r="A191" s="1">
        <v>41461</v>
      </c>
      <c r="B191">
        <v>33</v>
      </c>
      <c r="C191">
        <v>21</v>
      </c>
      <c r="D191">
        <v>26.8</v>
      </c>
      <c r="E191">
        <v>70.5</v>
      </c>
      <c r="F191">
        <v>32.299999999999997</v>
      </c>
      <c r="G191">
        <v>47.6</v>
      </c>
      <c r="H191">
        <v>30.8</v>
      </c>
    </row>
    <row r="192" spans="1:8" x14ac:dyDescent="0.25">
      <c r="A192" s="1">
        <v>41460</v>
      </c>
      <c r="B192">
        <v>31.2</v>
      </c>
      <c r="C192">
        <v>21.9</v>
      </c>
      <c r="D192">
        <v>26.4</v>
      </c>
      <c r="E192">
        <v>77.3</v>
      </c>
      <c r="F192">
        <v>33.700000000000003</v>
      </c>
      <c r="G192">
        <v>53.7</v>
      </c>
      <c r="H192">
        <v>30.3</v>
      </c>
    </row>
    <row r="193" spans="1:8" x14ac:dyDescent="0.25">
      <c r="A193" s="1">
        <v>41459</v>
      </c>
      <c r="B193">
        <v>30.1</v>
      </c>
      <c r="C193">
        <v>19.3</v>
      </c>
      <c r="D193">
        <v>24.6</v>
      </c>
      <c r="E193">
        <v>92.3</v>
      </c>
      <c r="F193">
        <v>36.9</v>
      </c>
      <c r="G193">
        <v>65.7</v>
      </c>
      <c r="H193">
        <v>29.1</v>
      </c>
    </row>
    <row r="194" spans="1:8" x14ac:dyDescent="0.25">
      <c r="A194" s="1">
        <v>41458</v>
      </c>
      <c r="B194">
        <v>24.7</v>
      </c>
      <c r="C194">
        <v>18.2</v>
      </c>
      <c r="D194">
        <v>21.9</v>
      </c>
      <c r="E194">
        <v>92.6</v>
      </c>
      <c r="F194">
        <v>70.099999999999994</v>
      </c>
      <c r="G194">
        <v>82.6</v>
      </c>
      <c r="H194">
        <v>28.6</v>
      </c>
    </row>
    <row r="195" spans="1:8" x14ac:dyDescent="0.25">
      <c r="A195" s="1">
        <v>41457</v>
      </c>
      <c r="B195">
        <v>25.5</v>
      </c>
      <c r="C195">
        <v>19</v>
      </c>
      <c r="D195">
        <v>22.5</v>
      </c>
      <c r="E195">
        <v>88.4</v>
      </c>
      <c r="F195">
        <v>43.3</v>
      </c>
      <c r="G195">
        <v>69</v>
      </c>
      <c r="H195">
        <v>23.3</v>
      </c>
    </row>
    <row r="196" spans="1:8" x14ac:dyDescent="0.25">
      <c r="A196" s="1">
        <v>41456</v>
      </c>
      <c r="B196">
        <v>31.9</v>
      </c>
      <c r="C196">
        <v>21.2</v>
      </c>
      <c r="D196">
        <v>26</v>
      </c>
      <c r="E196">
        <v>68.099999999999994</v>
      </c>
      <c r="F196">
        <v>27.3</v>
      </c>
      <c r="G196">
        <v>42.4</v>
      </c>
      <c r="H196">
        <v>26.3</v>
      </c>
    </row>
    <row r="197" spans="1:8" x14ac:dyDescent="0.25">
      <c r="A197" s="12">
        <v>2013</v>
      </c>
      <c r="B197" s="13">
        <f>AVERAGE(B167:B196)</f>
        <v>29.996666666666666</v>
      </c>
      <c r="C197" s="13">
        <f t="shared" ref="C197:H197" si="5">AVERAGE(C167:C196)</f>
        <v>20.646666666666665</v>
      </c>
      <c r="D197" s="13">
        <f t="shared" si="5"/>
        <v>25.366666666666664</v>
      </c>
      <c r="E197" s="13">
        <f t="shared" si="5"/>
        <v>82.926666666666677</v>
      </c>
      <c r="F197" s="13">
        <f t="shared" si="5"/>
        <v>38.946666666666665</v>
      </c>
      <c r="G197" s="13">
        <f t="shared" si="5"/>
        <v>62.916666666666671</v>
      </c>
      <c r="H197" s="13">
        <f t="shared" si="5"/>
        <v>28.506666666666661</v>
      </c>
    </row>
    <row r="198" spans="1:8" x14ac:dyDescent="0.25">
      <c r="A198" s="12"/>
      <c r="B198" s="13"/>
      <c r="C198" s="13"/>
      <c r="D198" s="13"/>
      <c r="E198" s="13"/>
      <c r="F198" s="13"/>
      <c r="G198" s="13"/>
      <c r="H198" s="13"/>
    </row>
    <row r="199" spans="1:8" x14ac:dyDescent="0.25">
      <c r="A199" s="10" t="s">
        <v>0</v>
      </c>
      <c r="B199" s="10" t="s">
        <v>27</v>
      </c>
      <c r="C199" s="10" t="s">
        <v>28</v>
      </c>
      <c r="D199" s="10" t="s">
        <v>29</v>
      </c>
      <c r="E199" s="10" t="s">
        <v>30</v>
      </c>
      <c r="F199" s="10" t="s">
        <v>31</v>
      </c>
      <c r="G199" s="10" t="s">
        <v>32</v>
      </c>
      <c r="H199" s="10" t="s">
        <v>33</v>
      </c>
    </row>
    <row r="200" spans="1:8" x14ac:dyDescent="0.25">
      <c r="A200" s="1">
        <v>41850</v>
      </c>
      <c r="B200">
        <v>32</v>
      </c>
      <c r="C200">
        <v>23.8</v>
      </c>
      <c r="D200">
        <v>26.6</v>
      </c>
      <c r="E200">
        <v>83.2</v>
      </c>
      <c r="F200">
        <v>33.1</v>
      </c>
      <c r="G200">
        <v>68</v>
      </c>
      <c r="H200">
        <v>28.5</v>
      </c>
    </row>
    <row r="201" spans="1:8" x14ac:dyDescent="0.25">
      <c r="A201" s="1">
        <v>41849</v>
      </c>
      <c r="B201">
        <v>30.1</v>
      </c>
      <c r="C201">
        <v>20.2</v>
      </c>
      <c r="D201">
        <v>25.7</v>
      </c>
      <c r="E201">
        <v>90.7</v>
      </c>
      <c r="F201">
        <v>63.1</v>
      </c>
      <c r="G201">
        <v>77.099999999999994</v>
      </c>
      <c r="H201">
        <v>25</v>
      </c>
    </row>
    <row r="202" spans="1:8" x14ac:dyDescent="0.25">
      <c r="A202" s="1">
        <v>41848</v>
      </c>
      <c r="B202">
        <v>28.5</v>
      </c>
      <c r="C202">
        <v>22.6</v>
      </c>
      <c r="D202">
        <v>25.2</v>
      </c>
      <c r="E202">
        <v>86.3</v>
      </c>
      <c r="F202">
        <v>64.099999999999994</v>
      </c>
      <c r="G202">
        <v>75.7</v>
      </c>
      <c r="H202">
        <v>28.7</v>
      </c>
    </row>
    <row r="203" spans="1:8" x14ac:dyDescent="0.25">
      <c r="A203" s="1">
        <v>41847</v>
      </c>
      <c r="B203">
        <v>29.8</v>
      </c>
      <c r="C203">
        <v>23.4</v>
      </c>
      <c r="D203">
        <v>26.1</v>
      </c>
      <c r="E203">
        <v>89.8</v>
      </c>
      <c r="F203">
        <v>62.6</v>
      </c>
      <c r="G203">
        <v>77.3</v>
      </c>
      <c r="H203">
        <v>28.1</v>
      </c>
    </row>
    <row r="204" spans="1:8" x14ac:dyDescent="0.25">
      <c r="A204" s="1">
        <v>41846</v>
      </c>
      <c r="B204">
        <v>30.3</v>
      </c>
      <c r="C204">
        <v>23.4</v>
      </c>
      <c r="D204">
        <v>26.3</v>
      </c>
      <c r="E204">
        <v>93.4</v>
      </c>
      <c r="F204">
        <v>55.2</v>
      </c>
      <c r="G204">
        <v>79.2</v>
      </c>
      <c r="H204">
        <v>27.1</v>
      </c>
    </row>
    <row r="205" spans="1:8" x14ac:dyDescent="0.25">
      <c r="A205" s="1">
        <v>41845</v>
      </c>
      <c r="B205">
        <v>29.2</v>
      </c>
      <c r="C205">
        <v>23.2</v>
      </c>
      <c r="D205">
        <v>26.2</v>
      </c>
      <c r="E205">
        <v>89.2</v>
      </c>
      <c r="F205">
        <v>53.5</v>
      </c>
      <c r="G205">
        <v>77.5</v>
      </c>
      <c r="H205">
        <v>26.7</v>
      </c>
    </row>
    <row r="206" spans="1:8" x14ac:dyDescent="0.25">
      <c r="A206" s="1">
        <v>41844</v>
      </c>
      <c r="B206">
        <v>27.9</v>
      </c>
      <c r="C206">
        <v>21.2</v>
      </c>
      <c r="D206">
        <v>24.6</v>
      </c>
      <c r="E206">
        <v>85.2</v>
      </c>
      <c r="F206">
        <v>59.7</v>
      </c>
      <c r="G206">
        <v>74.5</v>
      </c>
      <c r="H206">
        <v>26.4</v>
      </c>
    </row>
    <row r="207" spans="1:8" x14ac:dyDescent="0.25">
      <c r="A207" s="1">
        <v>41843</v>
      </c>
      <c r="B207">
        <v>30.2</v>
      </c>
      <c r="C207">
        <v>19.8</v>
      </c>
      <c r="D207">
        <v>25.2</v>
      </c>
      <c r="E207">
        <v>82.2</v>
      </c>
      <c r="F207">
        <v>28.7</v>
      </c>
      <c r="G207">
        <v>55.1</v>
      </c>
      <c r="H207">
        <v>30.2</v>
      </c>
    </row>
    <row r="208" spans="1:8" x14ac:dyDescent="0.25">
      <c r="A208" s="1">
        <v>41842</v>
      </c>
      <c r="B208">
        <v>30</v>
      </c>
      <c r="C208">
        <v>19.399999999999999</v>
      </c>
      <c r="D208">
        <v>25.1</v>
      </c>
      <c r="E208">
        <v>84.8</v>
      </c>
      <c r="F208">
        <v>33.6</v>
      </c>
      <c r="G208">
        <v>63.5</v>
      </c>
      <c r="H208">
        <v>30.6</v>
      </c>
    </row>
    <row r="209" spans="1:8" x14ac:dyDescent="0.25">
      <c r="A209" s="1">
        <v>41841</v>
      </c>
      <c r="B209">
        <v>33.5</v>
      </c>
      <c r="C209">
        <v>18.8</v>
      </c>
      <c r="D209">
        <v>25.7</v>
      </c>
      <c r="E209">
        <v>83</v>
      </c>
      <c r="F209">
        <v>20.5</v>
      </c>
      <c r="G209">
        <v>59.3</v>
      </c>
      <c r="H209">
        <v>30.4</v>
      </c>
    </row>
    <row r="210" spans="1:8" x14ac:dyDescent="0.25">
      <c r="A210" s="1">
        <v>41840</v>
      </c>
      <c r="B210">
        <v>27.7</v>
      </c>
      <c r="C210">
        <v>19.899999999999999</v>
      </c>
      <c r="D210">
        <v>23.6</v>
      </c>
      <c r="E210">
        <v>83</v>
      </c>
      <c r="F210">
        <v>47.9</v>
      </c>
      <c r="G210">
        <v>67.8</v>
      </c>
      <c r="H210">
        <v>30.3</v>
      </c>
    </row>
    <row r="211" spans="1:8" x14ac:dyDescent="0.25">
      <c r="A211" s="1">
        <v>41839</v>
      </c>
      <c r="B211">
        <v>32</v>
      </c>
      <c r="C211">
        <v>20.399999999999999</v>
      </c>
      <c r="D211">
        <v>25.7</v>
      </c>
      <c r="E211">
        <v>90.3</v>
      </c>
      <c r="F211">
        <v>26</v>
      </c>
      <c r="G211">
        <v>64.400000000000006</v>
      </c>
      <c r="H211">
        <v>30</v>
      </c>
    </row>
    <row r="212" spans="1:8" x14ac:dyDescent="0.25">
      <c r="A212" s="1">
        <v>41838</v>
      </c>
      <c r="B212">
        <v>31.5</v>
      </c>
      <c r="C212">
        <v>23.2</v>
      </c>
      <c r="D212">
        <v>27.4</v>
      </c>
      <c r="E212">
        <v>82.6</v>
      </c>
      <c r="F212">
        <v>27.5</v>
      </c>
      <c r="G212">
        <v>62.7</v>
      </c>
      <c r="H212">
        <v>26.4</v>
      </c>
    </row>
    <row r="213" spans="1:8" x14ac:dyDescent="0.25">
      <c r="A213" s="1">
        <v>41837</v>
      </c>
      <c r="B213">
        <v>36.4</v>
      </c>
      <c r="C213">
        <v>25.3</v>
      </c>
      <c r="D213">
        <v>30</v>
      </c>
      <c r="E213">
        <v>72.5</v>
      </c>
      <c r="F213">
        <v>21.1</v>
      </c>
      <c r="G213">
        <v>41.5</v>
      </c>
      <c r="H213">
        <v>27.1</v>
      </c>
    </row>
    <row r="214" spans="1:8" x14ac:dyDescent="0.25">
      <c r="A214" s="1">
        <v>41836</v>
      </c>
      <c r="B214">
        <v>36</v>
      </c>
      <c r="C214">
        <v>23.8</v>
      </c>
      <c r="D214">
        <v>29.9</v>
      </c>
      <c r="E214">
        <v>72.5</v>
      </c>
      <c r="F214">
        <v>22.9</v>
      </c>
      <c r="G214">
        <v>40.700000000000003</v>
      </c>
      <c r="H214">
        <v>29.8</v>
      </c>
    </row>
    <row r="215" spans="1:8" x14ac:dyDescent="0.25">
      <c r="A215" s="1">
        <v>41835</v>
      </c>
      <c r="B215">
        <v>34.4</v>
      </c>
      <c r="C215">
        <v>22.1</v>
      </c>
      <c r="D215">
        <v>28</v>
      </c>
      <c r="E215">
        <v>82.9</v>
      </c>
      <c r="F215">
        <v>35.6</v>
      </c>
      <c r="G215">
        <v>57.4</v>
      </c>
      <c r="H215">
        <v>29.8</v>
      </c>
    </row>
    <row r="216" spans="1:8" x14ac:dyDescent="0.25">
      <c r="A216" s="1">
        <v>41834</v>
      </c>
      <c r="B216">
        <v>27.7</v>
      </c>
      <c r="C216">
        <v>20.399999999999999</v>
      </c>
      <c r="D216">
        <v>23.9</v>
      </c>
      <c r="E216">
        <v>89.1</v>
      </c>
      <c r="F216">
        <v>56.1</v>
      </c>
      <c r="G216">
        <v>79</v>
      </c>
      <c r="H216">
        <v>29.6</v>
      </c>
    </row>
    <row r="217" spans="1:8" x14ac:dyDescent="0.25">
      <c r="A217" s="1">
        <v>41833</v>
      </c>
      <c r="B217">
        <v>27.2</v>
      </c>
      <c r="C217">
        <v>21.6</v>
      </c>
      <c r="D217">
        <v>24.2</v>
      </c>
      <c r="E217">
        <v>88.5</v>
      </c>
      <c r="F217">
        <v>57.8</v>
      </c>
      <c r="G217">
        <v>76.400000000000006</v>
      </c>
      <c r="H217">
        <v>29.8</v>
      </c>
    </row>
    <row r="218" spans="1:8" x14ac:dyDescent="0.25">
      <c r="A218" s="1">
        <v>41832</v>
      </c>
      <c r="B218">
        <v>27.6</v>
      </c>
      <c r="C218">
        <v>19.600000000000001</v>
      </c>
      <c r="D218">
        <v>23.8</v>
      </c>
      <c r="E218">
        <v>87.6</v>
      </c>
      <c r="F218">
        <v>52.2</v>
      </c>
      <c r="G218">
        <v>71.400000000000006</v>
      </c>
      <c r="H218">
        <v>29.3</v>
      </c>
    </row>
    <row r="219" spans="1:8" x14ac:dyDescent="0.25">
      <c r="A219" s="1">
        <v>41831</v>
      </c>
      <c r="B219">
        <v>25.9</v>
      </c>
      <c r="C219">
        <v>20.3</v>
      </c>
      <c r="D219">
        <v>23.1</v>
      </c>
      <c r="E219">
        <v>84.2</v>
      </c>
      <c r="F219">
        <v>67.8</v>
      </c>
      <c r="G219">
        <v>75.900000000000006</v>
      </c>
      <c r="H219">
        <v>28.9</v>
      </c>
    </row>
    <row r="220" spans="1:8" x14ac:dyDescent="0.25">
      <c r="A220" s="1">
        <v>41830</v>
      </c>
      <c r="B220">
        <v>28.6</v>
      </c>
      <c r="C220">
        <v>21.4</v>
      </c>
      <c r="D220">
        <v>24.3</v>
      </c>
      <c r="E220">
        <v>79.2</v>
      </c>
      <c r="F220">
        <v>45.7</v>
      </c>
      <c r="G220">
        <v>68</v>
      </c>
      <c r="H220">
        <v>30.2</v>
      </c>
    </row>
    <row r="221" spans="1:8" x14ac:dyDescent="0.25">
      <c r="A221" s="1">
        <v>41829</v>
      </c>
      <c r="B221">
        <v>29.6</v>
      </c>
      <c r="C221">
        <v>20.3</v>
      </c>
      <c r="D221">
        <v>24.5</v>
      </c>
      <c r="E221">
        <v>85.2</v>
      </c>
      <c r="F221">
        <v>41.1</v>
      </c>
      <c r="G221">
        <v>69.3</v>
      </c>
      <c r="H221">
        <v>30.7</v>
      </c>
    </row>
    <row r="222" spans="1:8" x14ac:dyDescent="0.25">
      <c r="A222" s="1">
        <v>41828</v>
      </c>
      <c r="B222">
        <v>30.2</v>
      </c>
      <c r="C222">
        <v>18.2</v>
      </c>
      <c r="D222">
        <v>23.5</v>
      </c>
      <c r="E222">
        <v>88.3</v>
      </c>
      <c r="F222">
        <v>47.3</v>
      </c>
      <c r="G222">
        <v>72.8</v>
      </c>
      <c r="H222">
        <v>30.1</v>
      </c>
    </row>
    <row r="223" spans="1:8" x14ac:dyDescent="0.25">
      <c r="A223" s="1">
        <v>41827</v>
      </c>
      <c r="B223">
        <v>27.5</v>
      </c>
      <c r="C223">
        <v>17.100000000000001</v>
      </c>
      <c r="D223">
        <v>21.3</v>
      </c>
      <c r="E223">
        <v>90</v>
      </c>
      <c r="F223">
        <v>48.4</v>
      </c>
      <c r="G223">
        <v>74.599999999999994</v>
      </c>
      <c r="H223">
        <v>30.3</v>
      </c>
    </row>
    <row r="224" spans="1:8" x14ac:dyDescent="0.25">
      <c r="A224" s="1">
        <v>41826</v>
      </c>
      <c r="B224">
        <v>27.7</v>
      </c>
      <c r="C224">
        <v>17.3</v>
      </c>
      <c r="D224">
        <v>21.2</v>
      </c>
      <c r="E224">
        <v>99.1</v>
      </c>
      <c r="F224">
        <v>47.1</v>
      </c>
      <c r="G224">
        <v>78.099999999999994</v>
      </c>
      <c r="H224">
        <v>25.8</v>
      </c>
    </row>
    <row r="225" spans="1:8" x14ac:dyDescent="0.25">
      <c r="A225" s="1">
        <v>41825</v>
      </c>
      <c r="B225">
        <v>26.3</v>
      </c>
      <c r="C225">
        <v>17</v>
      </c>
      <c r="D225">
        <v>21.7</v>
      </c>
      <c r="E225">
        <v>94.7</v>
      </c>
      <c r="F225">
        <v>46.5</v>
      </c>
      <c r="G225">
        <v>74.5</v>
      </c>
      <c r="H225">
        <v>30.9</v>
      </c>
    </row>
    <row r="226" spans="1:8" x14ac:dyDescent="0.25">
      <c r="A226" s="1">
        <v>41824</v>
      </c>
      <c r="B226">
        <v>26.5</v>
      </c>
      <c r="C226">
        <v>16.899999999999999</v>
      </c>
      <c r="D226">
        <v>20.7</v>
      </c>
      <c r="E226">
        <v>89.2</v>
      </c>
      <c r="F226">
        <v>43.7</v>
      </c>
      <c r="G226">
        <v>75.5</v>
      </c>
      <c r="H226">
        <v>31</v>
      </c>
    </row>
    <row r="227" spans="1:8" x14ac:dyDescent="0.25">
      <c r="A227" s="1">
        <v>41823</v>
      </c>
      <c r="B227">
        <v>24.7</v>
      </c>
      <c r="C227">
        <v>16.3</v>
      </c>
      <c r="D227">
        <v>20.5</v>
      </c>
      <c r="E227">
        <v>90.9</v>
      </c>
      <c r="F227">
        <v>43.5</v>
      </c>
      <c r="G227">
        <v>71.8</v>
      </c>
      <c r="H227">
        <v>31.1</v>
      </c>
    </row>
    <row r="228" spans="1:8" x14ac:dyDescent="0.25">
      <c r="A228" s="1">
        <v>41822</v>
      </c>
      <c r="B228">
        <v>24.2</v>
      </c>
      <c r="C228">
        <v>18.2</v>
      </c>
      <c r="D228">
        <v>20.6</v>
      </c>
      <c r="E228">
        <v>88.2</v>
      </c>
      <c r="F228">
        <v>51.1</v>
      </c>
      <c r="G228">
        <v>69.900000000000006</v>
      </c>
      <c r="H228">
        <v>25.1</v>
      </c>
    </row>
    <row r="229" spans="1:8" x14ac:dyDescent="0.25">
      <c r="A229" s="1">
        <v>41821</v>
      </c>
      <c r="B229">
        <v>27.8</v>
      </c>
      <c r="C229">
        <v>18.399999999999999</v>
      </c>
      <c r="D229">
        <v>21.8</v>
      </c>
      <c r="E229">
        <v>96.8</v>
      </c>
      <c r="F229">
        <v>36.700000000000003</v>
      </c>
      <c r="G229">
        <v>73.599999999999994</v>
      </c>
      <c r="H229">
        <v>28.4</v>
      </c>
    </row>
    <row r="230" spans="1:8" x14ac:dyDescent="0.25">
      <c r="A230" s="12">
        <v>2014</v>
      </c>
      <c r="B230" s="13">
        <f t="shared" ref="B230:H230" si="6">AVERAGE(B200:B229)</f>
        <v>29.366666666666671</v>
      </c>
      <c r="C230" s="13">
        <f t="shared" si="6"/>
        <v>20.45</v>
      </c>
      <c r="D230" s="13">
        <f t="shared" si="6"/>
        <v>24.546666666666667</v>
      </c>
      <c r="E230" s="13">
        <f t="shared" si="6"/>
        <v>86.75333333333333</v>
      </c>
      <c r="F230" s="13">
        <f t="shared" si="6"/>
        <v>44.669999999999995</v>
      </c>
      <c r="G230" s="13">
        <f t="shared" si="6"/>
        <v>69.083333333333329</v>
      </c>
      <c r="H230" s="13">
        <f t="shared" si="6"/>
        <v>28.876666666666665</v>
      </c>
    </row>
    <row r="231" spans="1:8" x14ac:dyDescent="0.25">
      <c r="A231" s="12"/>
      <c r="B231" s="13"/>
      <c r="C231" s="13"/>
      <c r="D231" s="13"/>
      <c r="E231" s="13"/>
      <c r="F231" s="13"/>
      <c r="G231" s="13"/>
      <c r="H231" s="13"/>
    </row>
    <row r="232" spans="1:8" ht="16.5" customHeight="1" x14ac:dyDescent="0.25">
      <c r="A232" s="10" t="s">
        <v>0</v>
      </c>
      <c r="B232" s="10" t="s">
        <v>27</v>
      </c>
      <c r="C232" s="10" t="s">
        <v>28</v>
      </c>
      <c r="D232" s="10" t="s">
        <v>29</v>
      </c>
      <c r="E232" s="10" t="s">
        <v>30</v>
      </c>
      <c r="F232" s="10" t="s">
        <v>31</v>
      </c>
      <c r="G232" s="10" t="s">
        <v>32</v>
      </c>
      <c r="H232" s="10" t="s">
        <v>33</v>
      </c>
    </row>
    <row r="233" spans="1:8" x14ac:dyDescent="0.25">
      <c r="A233" s="1">
        <v>42215</v>
      </c>
      <c r="B233">
        <v>31.4</v>
      </c>
      <c r="C233">
        <v>25</v>
      </c>
      <c r="D233">
        <v>28.3</v>
      </c>
      <c r="E233">
        <v>87.7</v>
      </c>
      <c r="F233">
        <v>63.5</v>
      </c>
      <c r="G233">
        <v>76.599999999999994</v>
      </c>
      <c r="H233">
        <v>25.9</v>
      </c>
    </row>
    <row r="234" spans="1:8" x14ac:dyDescent="0.25">
      <c r="A234" s="1">
        <v>42214</v>
      </c>
      <c r="B234">
        <v>31.6</v>
      </c>
      <c r="C234">
        <v>26.2</v>
      </c>
      <c r="D234">
        <v>28.6</v>
      </c>
      <c r="E234">
        <v>90.3</v>
      </c>
      <c r="F234">
        <v>64.5</v>
      </c>
      <c r="G234">
        <v>79.599999999999994</v>
      </c>
      <c r="H234">
        <v>24.6</v>
      </c>
    </row>
    <row r="235" spans="1:8" x14ac:dyDescent="0.25">
      <c r="A235" s="1">
        <v>42213</v>
      </c>
      <c r="B235">
        <v>33</v>
      </c>
      <c r="C235">
        <v>23.4</v>
      </c>
      <c r="D235">
        <v>28.2</v>
      </c>
      <c r="E235">
        <v>89.9</v>
      </c>
      <c r="F235">
        <v>54</v>
      </c>
      <c r="G235">
        <v>78.2</v>
      </c>
      <c r="H235">
        <v>25.9</v>
      </c>
    </row>
    <row r="236" spans="1:8" x14ac:dyDescent="0.25">
      <c r="A236" s="1">
        <v>42212</v>
      </c>
      <c r="B236">
        <v>30.3</v>
      </c>
      <c r="C236">
        <v>25.3</v>
      </c>
      <c r="D236">
        <v>27.5</v>
      </c>
      <c r="E236">
        <v>91.1</v>
      </c>
      <c r="F236">
        <v>59.3</v>
      </c>
      <c r="G236">
        <v>79.2</v>
      </c>
      <c r="H236">
        <v>26.7</v>
      </c>
    </row>
    <row r="237" spans="1:8" x14ac:dyDescent="0.25">
      <c r="A237" s="1">
        <v>42211</v>
      </c>
      <c r="B237">
        <v>32.6</v>
      </c>
      <c r="C237">
        <v>26.1</v>
      </c>
      <c r="D237">
        <v>28.8</v>
      </c>
      <c r="E237">
        <v>87.2</v>
      </c>
      <c r="F237">
        <v>52.7</v>
      </c>
      <c r="G237">
        <v>73.900000000000006</v>
      </c>
      <c r="H237">
        <v>26.7</v>
      </c>
    </row>
    <row r="238" spans="1:8" x14ac:dyDescent="0.25">
      <c r="A238" s="1">
        <v>42210</v>
      </c>
      <c r="B238">
        <v>32.4</v>
      </c>
      <c r="C238">
        <v>25.1</v>
      </c>
      <c r="D238">
        <v>28.2</v>
      </c>
      <c r="E238">
        <v>89.9</v>
      </c>
      <c r="F238">
        <v>54.4</v>
      </c>
      <c r="G238">
        <v>75.2</v>
      </c>
      <c r="H238">
        <v>27.2</v>
      </c>
    </row>
    <row r="239" spans="1:8" x14ac:dyDescent="0.25">
      <c r="A239" s="1">
        <v>42209</v>
      </c>
      <c r="B239">
        <v>30.8</v>
      </c>
      <c r="C239">
        <v>25.8</v>
      </c>
      <c r="D239">
        <v>28.3</v>
      </c>
      <c r="E239">
        <v>85.9</v>
      </c>
      <c r="F239">
        <v>59.1</v>
      </c>
      <c r="G239">
        <v>74.5</v>
      </c>
      <c r="H239">
        <v>26.2</v>
      </c>
    </row>
    <row r="240" spans="1:8" x14ac:dyDescent="0.25">
      <c r="A240" s="1">
        <v>42208</v>
      </c>
      <c r="B240">
        <v>33</v>
      </c>
      <c r="C240">
        <v>25.5</v>
      </c>
      <c r="D240">
        <v>28.9</v>
      </c>
      <c r="E240">
        <v>83.5</v>
      </c>
      <c r="F240">
        <v>41.3</v>
      </c>
      <c r="G240">
        <v>70.3</v>
      </c>
      <c r="H240">
        <v>26.5</v>
      </c>
    </row>
    <row r="241" spans="1:8" x14ac:dyDescent="0.25">
      <c r="A241" s="1">
        <v>42207</v>
      </c>
      <c r="B241">
        <v>31.8</v>
      </c>
      <c r="C241">
        <v>24.8</v>
      </c>
      <c r="D241">
        <v>28.3</v>
      </c>
      <c r="E241">
        <v>91.9</v>
      </c>
      <c r="F241">
        <v>55.8</v>
      </c>
      <c r="G241">
        <v>74.599999999999994</v>
      </c>
      <c r="H241">
        <v>26.4</v>
      </c>
    </row>
    <row r="242" spans="1:8" x14ac:dyDescent="0.25">
      <c r="A242" s="1">
        <v>42206</v>
      </c>
      <c r="B242">
        <v>31</v>
      </c>
      <c r="C242">
        <v>25</v>
      </c>
      <c r="D242">
        <v>28</v>
      </c>
      <c r="E242">
        <v>88.5</v>
      </c>
      <c r="F242">
        <v>66.5</v>
      </c>
      <c r="G242">
        <v>77.900000000000006</v>
      </c>
      <c r="H242">
        <v>26.9</v>
      </c>
    </row>
    <row r="243" spans="1:8" x14ac:dyDescent="0.25">
      <c r="A243" s="1">
        <v>42205</v>
      </c>
      <c r="B243">
        <v>31.1</v>
      </c>
      <c r="C243">
        <v>25.3</v>
      </c>
      <c r="D243">
        <v>28</v>
      </c>
      <c r="E243">
        <v>88.3</v>
      </c>
      <c r="F243">
        <v>62.3</v>
      </c>
      <c r="G243">
        <v>77.5</v>
      </c>
      <c r="H243">
        <v>27.1</v>
      </c>
    </row>
    <row r="244" spans="1:8" x14ac:dyDescent="0.25">
      <c r="A244" s="1">
        <v>42204</v>
      </c>
      <c r="B244">
        <v>30.6</v>
      </c>
      <c r="C244">
        <v>23.7</v>
      </c>
      <c r="D244">
        <v>27.7</v>
      </c>
      <c r="E244">
        <v>86.2</v>
      </c>
      <c r="F244">
        <v>61.5</v>
      </c>
      <c r="G244">
        <v>74.400000000000006</v>
      </c>
      <c r="H244">
        <v>26.9</v>
      </c>
    </row>
    <row r="245" spans="1:8" x14ac:dyDescent="0.25">
      <c r="A245" s="1">
        <v>42203</v>
      </c>
      <c r="B245">
        <v>31</v>
      </c>
      <c r="C245">
        <v>25.4</v>
      </c>
      <c r="D245">
        <v>28.4</v>
      </c>
      <c r="E245">
        <v>82.8</v>
      </c>
      <c r="F245">
        <v>43.5</v>
      </c>
      <c r="G245">
        <v>69.099999999999994</v>
      </c>
      <c r="H245">
        <v>26.8</v>
      </c>
    </row>
    <row r="246" spans="1:8" x14ac:dyDescent="0.25">
      <c r="A246" s="1">
        <v>42202</v>
      </c>
      <c r="B246">
        <v>37.299999999999997</v>
      </c>
      <c r="C246">
        <v>24</v>
      </c>
      <c r="D246">
        <v>30.1</v>
      </c>
      <c r="E246">
        <v>85</v>
      </c>
      <c r="F246">
        <v>24.2</v>
      </c>
      <c r="G246">
        <v>50.8</v>
      </c>
      <c r="H246">
        <v>26.6</v>
      </c>
    </row>
    <row r="247" spans="1:8" x14ac:dyDescent="0.25">
      <c r="A247" s="1">
        <v>42201</v>
      </c>
      <c r="B247">
        <v>34.299999999999997</v>
      </c>
      <c r="C247">
        <v>24.3</v>
      </c>
      <c r="D247">
        <v>29.7</v>
      </c>
      <c r="E247">
        <v>69.2</v>
      </c>
      <c r="F247">
        <v>26.3</v>
      </c>
      <c r="G247">
        <v>51</v>
      </c>
      <c r="H247">
        <v>27.8</v>
      </c>
    </row>
    <row r="248" spans="1:8" x14ac:dyDescent="0.25">
      <c r="A248" s="1">
        <v>42200</v>
      </c>
      <c r="B248">
        <v>32.1</v>
      </c>
      <c r="C248">
        <v>23.4</v>
      </c>
      <c r="D248">
        <v>27.9</v>
      </c>
      <c r="E248">
        <v>89.1</v>
      </c>
      <c r="F248">
        <v>44.1</v>
      </c>
      <c r="G248">
        <v>70.599999999999994</v>
      </c>
      <c r="H248">
        <v>27.6</v>
      </c>
    </row>
    <row r="249" spans="1:8" x14ac:dyDescent="0.25">
      <c r="A249" s="1">
        <v>42199</v>
      </c>
      <c r="B249">
        <v>30.3</v>
      </c>
      <c r="C249">
        <v>23.5</v>
      </c>
      <c r="D249">
        <v>27.1</v>
      </c>
      <c r="E249">
        <v>90.8</v>
      </c>
      <c r="F249">
        <v>64.099999999999994</v>
      </c>
      <c r="G249">
        <v>78.7</v>
      </c>
      <c r="H249">
        <v>27.3</v>
      </c>
    </row>
    <row r="250" spans="1:8" x14ac:dyDescent="0.25">
      <c r="A250" s="1">
        <v>42198</v>
      </c>
      <c r="B250">
        <v>29.7</v>
      </c>
      <c r="C250">
        <v>22.8</v>
      </c>
      <c r="D250">
        <v>26.7</v>
      </c>
      <c r="E250">
        <v>87.5</v>
      </c>
      <c r="F250">
        <v>65.3</v>
      </c>
      <c r="G250">
        <v>78</v>
      </c>
      <c r="H250">
        <v>27.2</v>
      </c>
    </row>
    <row r="251" spans="1:8" x14ac:dyDescent="0.25">
      <c r="A251" s="1">
        <v>42197</v>
      </c>
      <c r="B251">
        <v>29.9</v>
      </c>
      <c r="C251">
        <v>24.6</v>
      </c>
      <c r="D251">
        <v>26.9</v>
      </c>
      <c r="E251">
        <v>83.2</v>
      </c>
      <c r="F251">
        <v>65.099999999999994</v>
      </c>
      <c r="G251">
        <v>76</v>
      </c>
      <c r="H251">
        <v>27.1</v>
      </c>
    </row>
    <row r="252" spans="1:8" x14ac:dyDescent="0.25">
      <c r="A252" s="1">
        <v>42196</v>
      </c>
      <c r="B252">
        <v>29.3</v>
      </c>
      <c r="C252">
        <v>23</v>
      </c>
      <c r="D252">
        <v>26.5</v>
      </c>
      <c r="E252">
        <v>91</v>
      </c>
      <c r="F252">
        <v>64.8</v>
      </c>
      <c r="G252">
        <v>77.400000000000006</v>
      </c>
      <c r="H252">
        <v>27.7</v>
      </c>
    </row>
    <row r="253" spans="1:8" x14ac:dyDescent="0.25">
      <c r="A253" s="1">
        <v>42195</v>
      </c>
      <c r="B253">
        <v>29.6</v>
      </c>
      <c r="C253">
        <v>23.4</v>
      </c>
      <c r="D253">
        <v>26.4</v>
      </c>
      <c r="E253">
        <v>89.2</v>
      </c>
      <c r="F253">
        <v>66.3</v>
      </c>
      <c r="G253">
        <v>78.400000000000006</v>
      </c>
      <c r="H253">
        <v>26.6</v>
      </c>
    </row>
    <row r="254" spans="1:8" x14ac:dyDescent="0.25">
      <c r="A254" s="1">
        <v>42194</v>
      </c>
      <c r="B254">
        <v>33.700000000000003</v>
      </c>
      <c r="C254">
        <v>23.4</v>
      </c>
      <c r="D254">
        <v>28</v>
      </c>
      <c r="E254">
        <v>88.7</v>
      </c>
      <c r="F254">
        <v>41.8</v>
      </c>
      <c r="G254">
        <v>67.8</v>
      </c>
      <c r="H254">
        <v>26.8</v>
      </c>
    </row>
    <row r="255" spans="1:8" x14ac:dyDescent="0.25">
      <c r="A255" s="1">
        <v>42193</v>
      </c>
      <c r="B255">
        <v>31.1</v>
      </c>
      <c r="C255">
        <v>21.6</v>
      </c>
      <c r="D255">
        <v>26.8</v>
      </c>
      <c r="E255">
        <v>88.1</v>
      </c>
      <c r="F255">
        <v>48.1</v>
      </c>
      <c r="G255">
        <v>69.5</v>
      </c>
      <c r="H255">
        <v>27.5</v>
      </c>
    </row>
    <row r="256" spans="1:8" x14ac:dyDescent="0.25">
      <c r="A256" s="1">
        <v>42192</v>
      </c>
      <c r="B256">
        <v>40.5</v>
      </c>
      <c r="C256">
        <v>22.8</v>
      </c>
      <c r="D256">
        <v>29.6</v>
      </c>
      <c r="E256">
        <v>81</v>
      </c>
      <c r="F256">
        <v>11.8</v>
      </c>
      <c r="G256">
        <v>44.3</v>
      </c>
      <c r="H256">
        <v>28.1</v>
      </c>
    </row>
    <row r="257" spans="1:8" x14ac:dyDescent="0.25">
      <c r="A257" s="1">
        <v>42191</v>
      </c>
      <c r="B257">
        <v>35.700000000000003</v>
      </c>
      <c r="C257">
        <v>24</v>
      </c>
      <c r="D257">
        <v>30.6</v>
      </c>
      <c r="E257">
        <v>83.4</v>
      </c>
      <c r="F257">
        <v>17.600000000000001</v>
      </c>
      <c r="G257">
        <v>47.4</v>
      </c>
      <c r="H257">
        <v>28.4</v>
      </c>
    </row>
    <row r="258" spans="1:8" x14ac:dyDescent="0.25">
      <c r="A258" s="1">
        <v>42190</v>
      </c>
      <c r="B258">
        <v>30.8</v>
      </c>
      <c r="C258">
        <v>23.6</v>
      </c>
      <c r="D258">
        <v>27</v>
      </c>
      <c r="E258">
        <v>89.8</v>
      </c>
      <c r="F258">
        <v>33.6</v>
      </c>
      <c r="G258">
        <v>74.5</v>
      </c>
      <c r="H258">
        <v>27.5</v>
      </c>
    </row>
    <row r="259" spans="1:8" x14ac:dyDescent="0.25">
      <c r="A259" s="1">
        <v>42189</v>
      </c>
      <c r="B259">
        <v>31.9</v>
      </c>
      <c r="C259">
        <v>22.8</v>
      </c>
      <c r="D259">
        <v>27</v>
      </c>
      <c r="E259">
        <v>92.7</v>
      </c>
      <c r="F259">
        <v>51.1</v>
      </c>
      <c r="G259">
        <v>72.7</v>
      </c>
      <c r="H259">
        <v>27.1</v>
      </c>
    </row>
    <row r="260" spans="1:8" x14ac:dyDescent="0.25">
      <c r="A260" s="1">
        <v>42188</v>
      </c>
      <c r="B260">
        <v>33.200000000000003</v>
      </c>
      <c r="C260">
        <v>24</v>
      </c>
      <c r="D260">
        <v>27.9</v>
      </c>
      <c r="E260">
        <v>86.6</v>
      </c>
      <c r="F260">
        <v>51.5</v>
      </c>
      <c r="G260">
        <v>71.3</v>
      </c>
      <c r="H260">
        <v>26.7</v>
      </c>
    </row>
    <row r="261" spans="1:8" x14ac:dyDescent="0.25">
      <c r="A261" s="1">
        <v>42187</v>
      </c>
      <c r="B261">
        <v>29.8</v>
      </c>
      <c r="C261">
        <v>23.4</v>
      </c>
      <c r="D261">
        <v>26.2</v>
      </c>
      <c r="E261">
        <v>87.8</v>
      </c>
      <c r="F261">
        <v>50.4</v>
      </c>
      <c r="G261">
        <v>71.400000000000006</v>
      </c>
      <c r="H261">
        <v>24.5</v>
      </c>
    </row>
    <row r="262" spans="1:8" x14ac:dyDescent="0.25">
      <c r="A262" s="1">
        <v>42186</v>
      </c>
      <c r="B262">
        <v>31.6</v>
      </c>
      <c r="C262">
        <v>23</v>
      </c>
      <c r="D262">
        <v>26.7</v>
      </c>
      <c r="E262">
        <v>87.9</v>
      </c>
      <c r="F262">
        <v>25.7</v>
      </c>
      <c r="G262">
        <v>70.2</v>
      </c>
      <c r="H262">
        <v>26.9</v>
      </c>
    </row>
    <row r="263" spans="1:8" x14ac:dyDescent="0.25">
      <c r="A263" s="12">
        <v>2015</v>
      </c>
      <c r="B263" s="13">
        <f>AVERAGE(B233:B262)</f>
        <v>32.046666666666667</v>
      </c>
      <c r="C263" s="13">
        <f t="shared" ref="C263:H263" si="7">AVERAGE(C233:C262)</f>
        <v>24.139999999999997</v>
      </c>
      <c r="D263" s="13">
        <f t="shared" si="7"/>
        <v>27.943333333333335</v>
      </c>
      <c r="E263" s="13">
        <f t="shared" si="7"/>
        <v>87.140000000000015</v>
      </c>
      <c r="F263" s="13">
        <f t="shared" si="7"/>
        <v>49.673333333333318</v>
      </c>
      <c r="G263" s="13">
        <f t="shared" si="7"/>
        <v>71.033333333333331</v>
      </c>
      <c r="H263" s="13">
        <f t="shared" si="7"/>
        <v>26.840000000000007</v>
      </c>
    </row>
    <row r="264" spans="1:8" x14ac:dyDescent="0.25">
      <c r="A264" s="12"/>
      <c r="B264" s="13"/>
      <c r="C264" s="13"/>
      <c r="D264" s="13"/>
      <c r="E264" s="13"/>
      <c r="F264" s="13"/>
      <c r="G264" s="13"/>
      <c r="H264" s="13"/>
    </row>
    <row r="265" spans="1:8" x14ac:dyDescent="0.25">
      <c r="A265" s="10" t="s">
        <v>0</v>
      </c>
      <c r="B265" s="10" t="s">
        <v>27</v>
      </c>
      <c r="C265" s="10" t="s">
        <v>28</v>
      </c>
      <c r="D265" s="10" t="s">
        <v>29</v>
      </c>
      <c r="E265" s="10" t="s">
        <v>30</v>
      </c>
      <c r="F265" s="10" t="s">
        <v>31</v>
      </c>
      <c r="G265" s="10" t="s">
        <v>32</v>
      </c>
      <c r="H265" s="10" t="s">
        <v>33</v>
      </c>
    </row>
    <row r="266" spans="1:8" x14ac:dyDescent="0.25">
      <c r="A266" s="1">
        <v>42581</v>
      </c>
      <c r="B266">
        <v>32.299999999999997</v>
      </c>
      <c r="C266">
        <v>23.8</v>
      </c>
      <c r="D266">
        <v>26.8</v>
      </c>
      <c r="E266">
        <v>91.7</v>
      </c>
      <c r="F266">
        <v>47.9</v>
      </c>
      <c r="G266">
        <v>72.099999999999994</v>
      </c>
      <c r="H266">
        <v>25.4</v>
      </c>
    </row>
    <row r="267" spans="1:8" x14ac:dyDescent="0.25">
      <c r="A267" s="1">
        <v>42580</v>
      </c>
      <c r="B267">
        <v>32.799999999999997</v>
      </c>
      <c r="C267">
        <v>23.5</v>
      </c>
      <c r="D267">
        <v>27.8</v>
      </c>
      <c r="E267">
        <v>86.2</v>
      </c>
      <c r="F267">
        <v>33.200000000000003</v>
      </c>
      <c r="G267">
        <v>56.7</v>
      </c>
      <c r="H267">
        <v>26.9</v>
      </c>
    </row>
    <row r="268" spans="1:8" x14ac:dyDescent="0.25">
      <c r="A268" s="1">
        <v>42579</v>
      </c>
      <c r="B268">
        <v>32.9</v>
      </c>
      <c r="C268">
        <v>20</v>
      </c>
      <c r="D268">
        <v>27.1</v>
      </c>
      <c r="E268">
        <v>86</v>
      </c>
      <c r="F268">
        <v>29.3</v>
      </c>
      <c r="G268">
        <v>55.9</v>
      </c>
      <c r="H268">
        <v>27.5</v>
      </c>
    </row>
    <row r="269" spans="1:8" x14ac:dyDescent="0.25">
      <c r="A269" s="1">
        <v>42578</v>
      </c>
      <c r="B269">
        <v>30.4</v>
      </c>
      <c r="C269">
        <v>22.8</v>
      </c>
      <c r="D269">
        <v>27.1</v>
      </c>
      <c r="E269">
        <v>81.400000000000006</v>
      </c>
      <c r="F269">
        <v>29.1</v>
      </c>
      <c r="G269">
        <v>51.6</v>
      </c>
      <c r="H269">
        <v>27.5</v>
      </c>
    </row>
    <row r="270" spans="1:8" x14ac:dyDescent="0.25">
      <c r="A270" s="1">
        <v>42577</v>
      </c>
      <c r="B270">
        <v>34.799999999999997</v>
      </c>
      <c r="C270">
        <v>23.9</v>
      </c>
      <c r="D270">
        <v>28.9</v>
      </c>
      <c r="E270">
        <v>51.2</v>
      </c>
      <c r="F270">
        <v>21.9</v>
      </c>
      <c r="G270">
        <v>39.4</v>
      </c>
      <c r="H270">
        <v>28</v>
      </c>
    </row>
    <row r="271" spans="1:8" x14ac:dyDescent="0.25">
      <c r="A271" s="1">
        <v>42576</v>
      </c>
      <c r="B271">
        <v>33.5</v>
      </c>
      <c r="C271">
        <v>21.1</v>
      </c>
      <c r="D271">
        <v>28</v>
      </c>
      <c r="E271">
        <v>56.2</v>
      </c>
      <c r="F271">
        <v>28.2</v>
      </c>
      <c r="G271">
        <v>41.4</v>
      </c>
      <c r="H271">
        <v>28.5</v>
      </c>
    </row>
    <row r="272" spans="1:8" x14ac:dyDescent="0.25">
      <c r="A272" s="1">
        <v>42575</v>
      </c>
      <c r="B272">
        <v>32.4</v>
      </c>
      <c r="C272">
        <v>24.5</v>
      </c>
      <c r="D272">
        <v>27.9</v>
      </c>
      <c r="E272">
        <v>53.4</v>
      </c>
      <c r="F272">
        <v>30.4</v>
      </c>
      <c r="G272">
        <v>41.6</v>
      </c>
      <c r="H272">
        <v>28.4</v>
      </c>
    </row>
    <row r="273" spans="1:8" x14ac:dyDescent="0.25">
      <c r="A273" s="1">
        <v>42574</v>
      </c>
      <c r="B273">
        <v>32.200000000000003</v>
      </c>
      <c r="C273">
        <v>23.6</v>
      </c>
      <c r="D273">
        <v>27.3</v>
      </c>
      <c r="E273">
        <v>72.2</v>
      </c>
      <c r="F273">
        <v>41.5</v>
      </c>
      <c r="G273">
        <v>53.2</v>
      </c>
      <c r="H273">
        <v>28</v>
      </c>
    </row>
    <row r="274" spans="1:8" x14ac:dyDescent="0.25">
      <c r="A274" s="1">
        <v>42573</v>
      </c>
      <c r="B274">
        <v>28.5</v>
      </c>
      <c r="C274">
        <v>20.5</v>
      </c>
      <c r="D274">
        <v>24.8</v>
      </c>
      <c r="E274">
        <v>97</v>
      </c>
      <c r="F274">
        <v>45.7</v>
      </c>
      <c r="G274">
        <v>76.400000000000006</v>
      </c>
      <c r="H274">
        <v>28.4</v>
      </c>
    </row>
    <row r="275" spans="1:8" x14ac:dyDescent="0.25">
      <c r="A275" s="1">
        <v>42572</v>
      </c>
      <c r="B275">
        <v>30.1</v>
      </c>
      <c r="C275">
        <v>22.3</v>
      </c>
      <c r="D275">
        <v>25.7</v>
      </c>
      <c r="E275">
        <v>94.9</v>
      </c>
      <c r="F275">
        <v>34.4</v>
      </c>
      <c r="G275">
        <v>72.2</v>
      </c>
      <c r="H275">
        <v>24.2</v>
      </c>
    </row>
    <row r="276" spans="1:8" x14ac:dyDescent="0.25">
      <c r="A276" s="1">
        <v>42571</v>
      </c>
      <c r="B276">
        <v>35.200000000000003</v>
      </c>
      <c r="C276">
        <v>21</v>
      </c>
      <c r="D276">
        <v>25</v>
      </c>
      <c r="E276">
        <v>93.9</v>
      </c>
      <c r="F276">
        <v>37.200000000000003</v>
      </c>
      <c r="G276">
        <v>75</v>
      </c>
      <c r="H276">
        <v>18</v>
      </c>
    </row>
    <row r="277" spans="1:8" x14ac:dyDescent="0.25">
      <c r="A277" s="1">
        <v>42570</v>
      </c>
      <c r="B277">
        <v>29.5</v>
      </c>
      <c r="C277">
        <v>19.899999999999999</v>
      </c>
      <c r="D277">
        <v>25.1</v>
      </c>
      <c r="E277">
        <v>87.4</v>
      </c>
      <c r="F277">
        <v>47.1</v>
      </c>
      <c r="G277">
        <v>68.900000000000006</v>
      </c>
      <c r="H277">
        <v>23.3</v>
      </c>
    </row>
    <row r="278" spans="1:8" x14ac:dyDescent="0.25">
      <c r="A278" s="1">
        <v>42569</v>
      </c>
      <c r="B278">
        <v>32.200000000000003</v>
      </c>
      <c r="C278">
        <v>21</v>
      </c>
      <c r="D278">
        <v>26.4</v>
      </c>
      <c r="E278">
        <v>72.400000000000006</v>
      </c>
      <c r="F278">
        <v>29.3</v>
      </c>
      <c r="G278">
        <v>52.1</v>
      </c>
      <c r="H278">
        <v>26.8</v>
      </c>
    </row>
    <row r="279" spans="1:8" x14ac:dyDescent="0.25">
      <c r="A279" s="1">
        <v>42568</v>
      </c>
      <c r="B279">
        <v>30.7</v>
      </c>
      <c r="C279">
        <v>21.2</v>
      </c>
      <c r="D279">
        <v>26.1</v>
      </c>
      <c r="E279">
        <v>62.9</v>
      </c>
      <c r="F279">
        <v>25.1</v>
      </c>
      <c r="G279">
        <v>41.7</v>
      </c>
      <c r="H279">
        <v>27.7</v>
      </c>
    </row>
    <row r="280" spans="1:8" x14ac:dyDescent="0.25">
      <c r="A280" s="1">
        <v>42567</v>
      </c>
      <c r="B280">
        <v>30.2</v>
      </c>
      <c r="C280">
        <v>22</v>
      </c>
      <c r="D280">
        <v>26</v>
      </c>
      <c r="E280">
        <v>54.4</v>
      </c>
      <c r="F280">
        <v>23.5</v>
      </c>
      <c r="G280">
        <v>41.6</v>
      </c>
      <c r="H280">
        <v>28.2</v>
      </c>
    </row>
    <row r="281" spans="1:8" x14ac:dyDescent="0.25">
      <c r="A281" s="1">
        <v>42566</v>
      </c>
      <c r="B281">
        <v>30.6</v>
      </c>
      <c r="C281">
        <v>23.2</v>
      </c>
      <c r="D281">
        <v>26.4</v>
      </c>
      <c r="E281">
        <v>54.9</v>
      </c>
      <c r="F281">
        <v>28.4</v>
      </c>
      <c r="G281">
        <v>44.9</v>
      </c>
      <c r="H281">
        <v>27.9</v>
      </c>
    </row>
    <row r="282" spans="1:8" x14ac:dyDescent="0.25">
      <c r="A282" s="1">
        <v>42565</v>
      </c>
      <c r="B282">
        <v>32.200000000000003</v>
      </c>
      <c r="C282">
        <v>23.9</v>
      </c>
      <c r="D282">
        <v>26.9</v>
      </c>
      <c r="E282">
        <v>78.2</v>
      </c>
      <c r="F282">
        <v>39.200000000000003</v>
      </c>
      <c r="G282">
        <v>56.1</v>
      </c>
      <c r="H282">
        <v>26.2</v>
      </c>
    </row>
    <row r="283" spans="1:8" x14ac:dyDescent="0.25">
      <c r="A283" s="1">
        <v>42564</v>
      </c>
      <c r="B283">
        <v>32.6</v>
      </c>
      <c r="C283">
        <v>23.2</v>
      </c>
      <c r="D283">
        <v>28.1</v>
      </c>
      <c r="E283">
        <v>88.2</v>
      </c>
      <c r="F283">
        <v>40.299999999999997</v>
      </c>
      <c r="G283">
        <v>62.5</v>
      </c>
      <c r="H283">
        <v>27.3</v>
      </c>
    </row>
    <row r="284" spans="1:8" x14ac:dyDescent="0.25">
      <c r="A284" s="1">
        <v>42563</v>
      </c>
      <c r="B284">
        <v>29.5</v>
      </c>
      <c r="C284">
        <v>21.8</v>
      </c>
      <c r="D284">
        <v>25.7</v>
      </c>
      <c r="E284">
        <v>89.5</v>
      </c>
      <c r="F284">
        <v>56.3</v>
      </c>
      <c r="G284">
        <v>80</v>
      </c>
      <c r="H284">
        <v>27.5</v>
      </c>
    </row>
    <row r="285" spans="1:8" x14ac:dyDescent="0.25">
      <c r="A285" s="1">
        <v>42562</v>
      </c>
      <c r="B285">
        <v>30.7</v>
      </c>
      <c r="C285">
        <v>22.2</v>
      </c>
      <c r="D285">
        <v>26.5</v>
      </c>
      <c r="E285">
        <v>91.7</v>
      </c>
      <c r="F285">
        <v>40</v>
      </c>
      <c r="G285">
        <v>67.3</v>
      </c>
      <c r="H285">
        <v>27.4</v>
      </c>
    </row>
    <row r="286" spans="1:8" x14ac:dyDescent="0.25">
      <c r="A286" s="1">
        <v>42561</v>
      </c>
      <c r="B286">
        <v>31.4</v>
      </c>
      <c r="C286">
        <v>22.4</v>
      </c>
      <c r="D286">
        <v>26.3</v>
      </c>
      <c r="E286">
        <v>88.5</v>
      </c>
      <c r="F286">
        <v>35.9</v>
      </c>
      <c r="G286">
        <v>67</v>
      </c>
      <c r="H286">
        <v>27.3</v>
      </c>
    </row>
    <row r="287" spans="1:8" x14ac:dyDescent="0.25">
      <c r="A287" s="1">
        <v>42560</v>
      </c>
      <c r="B287">
        <v>36.299999999999997</v>
      </c>
      <c r="C287">
        <v>23.6</v>
      </c>
      <c r="D287">
        <v>30.4</v>
      </c>
      <c r="E287">
        <v>78.900000000000006</v>
      </c>
      <c r="F287">
        <v>22.5</v>
      </c>
      <c r="G287">
        <v>40.299999999999997</v>
      </c>
      <c r="H287">
        <v>26.8</v>
      </c>
    </row>
    <row r="288" spans="1:8" x14ac:dyDescent="0.25">
      <c r="A288" s="1">
        <v>42559</v>
      </c>
      <c r="B288">
        <v>33.4</v>
      </c>
      <c r="C288">
        <v>22.4</v>
      </c>
      <c r="D288">
        <v>27.2</v>
      </c>
      <c r="E288">
        <v>85.8</v>
      </c>
      <c r="F288">
        <v>30.8</v>
      </c>
      <c r="G288">
        <v>60.8</v>
      </c>
      <c r="H288">
        <v>26.2</v>
      </c>
    </row>
    <row r="289" spans="1:8" x14ac:dyDescent="0.25">
      <c r="A289" s="1">
        <v>42558</v>
      </c>
      <c r="B289">
        <v>31</v>
      </c>
      <c r="C289">
        <v>23</v>
      </c>
      <c r="D289">
        <v>26.1</v>
      </c>
      <c r="E289">
        <v>89.2</v>
      </c>
      <c r="F289">
        <v>27.2</v>
      </c>
      <c r="G289">
        <v>65.3</v>
      </c>
      <c r="H289">
        <v>8.4</v>
      </c>
    </row>
    <row r="290" spans="1:8" x14ac:dyDescent="0.25">
      <c r="A290" s="1">
        <v>42557</v>
      </c>
      <c r="B290">
        <v>33</v>
      </c>
      <c r="C290">
        <v>20.7</v>
      </c>
      <c r="D290">
        <v>28.4</v>
      </c>
      <c r="E290">
        <v>81</v>
      </c>
      <c r="F290">
        <v>30</v>
      </c>
      <c r="G290">
        <v>46.9</v>
      </c>
      <c r="H290">
        <v>27.9</v>
      </c>
    </row>
    <row r="291" spans="1:8" x14ac:dyDescent="0.25">
      <c r="A291" s="1">
        <v>42556</v>
      </c>
      <c r="B291">
        <v>28.3</v>
      </c>
      <c r="C291">
        <v>21.7</v>
      </c>
      <c r="D291">
        <v>24.9</v>
      </c>
      <c r="E291">
        <v>92.2</v>
      </c>
      <c r="F291">
        <v>50.7</v>
      </c>
      <c r="G291">
        <v>75.2</v>
      </c>
      <c r="H291">
        <v>26.6</v>
      </c>
    </row>
    <row r="292" spans="1:8" x14ac:dyDescent="0.25">
      <c r="A292" s="1">
        <v>42555</v>
      </c>
      <c r="B292">
        <v>33.299999999999997</v>
      </c>
      <c r="C292">
        <v>21.1</v>
      </c>
      <c r="D292">
        <v>25.6</v>
      </c>
      <c r="E292">
        <v>90.2</v>
      </c>
      <c r="F292">
        <v>35.200000000000003</v>
      </c>
      <c r="G292">
        <v>69.900000000000006</v>
      </c>
      <c r="H292">
        <v>27</v>
      </c>
    </row>
    <row r="293" spans="1:8" x14ac:dyDescent="0.25">
      <c r="A293" s="1">
        <v>42554</v>
      </c>
      <c r="B293">
        <v>36.9</v>
      </c>
      <c r="C293">
        <v>23.3</v>
      </c>
      <c r="D293">
        <v>32</v>
      </c>
      <c r="E293">
        <v>81.400000000000006</v>
      </c>
      <c r="F293">
        <v>19.899999999999999</v>
      </c>
      <c r="G293">
        <v>30.7</v>
      </c>
      <c r="H293">
        <v>28.5</v>
      </c>
    </row>
    <row r="294" spans="1:8" x14ac:dyDescent="0.25">
      <c r="A294" s="1">
        <v>42553</v>
      </c>
      <c r="B294">
        <v>30.5</v>
      </c>
      <c r="C294">
        <v>21.6</v>
      </c>
      <c r="D294">
        <v>26.5</v>
      </c>
      <c r="E294">
        <v>90.4</v>
      </c>
      <c r="F294">
        <v>29.4</v>
      </c>
      <c r="G294">
        <v>61.3</v>
      </c>
      <c r="H294">
        <v>26.6</v>
      </c>
    </row>
    <row r="295" spans="1:8" x14ac:dyDescent="0.25">
      <c r="A295" s="1">
        <v>42552</v>
      </c>
      <c r="B295">
        <v>27.2</v>
      </c>
      <c r="C295">
        <v>20.9</v>
      </c>
      <c r="D295">
        <v>23.9</v>
      </c>
      <c r="E295">
        <v>100</v>
      </c>
      <c r="F295">
        <v>60.7</v>
      </c>
      <c r="G295">
        <v>84</v>
      </c>
      <c r="H295">
        <v>24.4</v>
      </c>
    </row>
    <row r="296" spans="1:8" x14ac:dyDescent="0.25">
      <c r="A296" s="12">
        <v>2016</v>
      </c>
      <c r="B296" s="13">
        <f>AVERAGE(B266:B295)</f>
        <v>31.819999999999997</v>
      </c>
      <c r="C296" s="13">
        <f t="shared" ref="C296:H296" si="8">AVERAGE(C266:C295)</f>
        <v>22.203333333333333</v>
      </c>
      <c r="D296" s="13">
        <f t="shared" si="8"/>
        <v>26.83</v>
      </c>
      <c r="E296" s="13">
        <f t="shared" si="8"/>
        <v>80.710000000000008</v>
      </c>
      <c r="F296" s="13">
        <f t="shared" si="8"/>
        <v>35.01</v>
      </c>
      <c r="G296" s="13">
        <f t="shared" si="8"/>
        <v>58.400000000000006</v>
      </c>
      <c r="H296" s="13">
        <f t="shared" si="8"/>
        <v>26.09333333333333</v>
      </c>
    </row>
    <row r="297" spans="1:8" x14ac:dyDescent="0.25">
      <c r="A297" s="12"/>
      <c r="B297" s="13"/>
      <c r="C297" s="13"/>
      <c r="D297" s="13"/>
      <c r="E297" s="13"/>
      <c r="F297" s="13"/>
      <c r="G297" s="13"/>
      <c r="H297" s="13"/>
    </row>
    <row r="298" spans="1:8" x14ac:dyDescent="0.25">
      <c r="A298" s="10" t="s">
        <v>0</v>
      </c>
      <c r="B298" s="10" t="s">
        <v>27</v>
      </c>
      <c r="C298" s="10" t="s">
        <v>28</v>
      </c>
      <c r="D298" s="10" t="s">
        <v>29</v>
      </c>
      <c r="E298" s="10" t="s">
        <v>30</v>
      </c>
      <c r="F298" s="10" t="s">
        <v>31</v>
      </c>
      <c r="G298" s="10" t="s">
        <v>32</v>
      </c>
      <c r="H298" s="10" t="s">
        <v>33</v>
      </c>
    </row>
    <row r="299" spans="1:8" x14ac:dyDescent="0.25">
      <c r="A299" s="1">
        <v>42946</v>
      </c>
      <c r="B299">
        <v>32</v>
      </c>
      <c r="C299">
        <v>22.4</v>
      </c>
      <c r="D299">
        <v>27</v>
      </c>
      <c r="E299">
        <v>94.3</v>
      </c>
      <c r="F299">
        <v>32</v>
      </c>
      <c r="G299">
        <v>67</v>
      </c>
      <c r="H299">
        <v>26.5</v>
      </c>
    </row>
    <row r="300" spans="1:8" x14ac:dyDescent="0.25">
      <c r="A300" s="1">
        <v>42945</v>
      </c>
      <c r="B300">
        <v>30.7</v>
      </c>
      <c r="C300">
        <v>20.6</v>
      </c>
      <c r="D300">
        <v>26.1</v>
      </c>
      <c r="E300">
        <v>92.4</v>
      </c>
      <c r="F300">
        <v>32.200000000000003</v>
      </c>
      <c r="G300">
        <v>74.7</v>
      </c>
      <c r="H300">
        <v>26.3</v>
      </c>
    </row>
    <row r="301" spans="1:8" x14ac:dyDescent="0.25">
      <c r="A301" s="1">
        <v>42944</v>
      </c>
      <c r="B301">
        <v>32</v>
      </c>
      <c r="C301">
        <v>20.7</v>
      </c>
      <c r="D301">
        <v>26</v>
      </c>
      <c r="E301">
        <v>92.4</v>
      </c>
      <c r="F301">
        <v>47.4</v>
      </c>
      <c r="G301">
        <v>72.8</v>
      </c>
      <c r="H301">
        <v>26</v>
      </c>
    </row>
    <row r="302" spans="1:8" x14ac:dyDescent="0.25">
      <c r="A302" s="1">
        <v>42943</v>
      </c>
      <c r="B302">
        <v>29.8</v>
      </c>
      <c r="C302">
        <v>21.7</v>
      </c>
      <c r="D302">
        <v>25.6</v>
      </c>
      <c r="E302">
        <v>93.9</v>
      </c>
      <c r="F302">
        <v>52.6</v>
      </c>
      <c r="G302">
        <v>78.900000000000006</v>
      </c>
      <c r="H302">
        <v>26.6</v>
      </c>
    </row>
    <row r="303" spans="1:8" x14ac:dyDescent="0.25">
      <c r="A303" s="1">
        <v>42942</v>
      </c>
      <c r="B303">
        <v>29.3</v>
      </c>
      <c r="C303">
        <v>22.9</v>
      </c>
      <c r="D303">
        <v>26.2</v>
      </c>
      <c r="E303">
        <v>92.2</v>
      </c>
      <c r="F303">
        <v>61.9</v>
      </c>
      <c r="G303">
        <v>77.400000000000006</v>
      </c>
      <c r="H303">
        <v>25.7</v>
      </c>
    </row>
    <row r="304" spans="1:8" x14ac:dyDescent="0.25">
      <c r="A304" s="1">
        <v>42941</v>
      </c>
      <c r="B304">
        <v>32.200000000000003</v>
      </c>
      <c r="C304">
        <v>22.2</v>
      </c>
      <c r="D304">
        <v>26.7</v>
      </c>
      <c r="E304">
        <v>92.3</v>
      </c>
      <c r="F304">
        <v>44.3</v>
      </c>
      <c r="G304">
        <v>69.400000000000006</v>
      </c>
      <c r="H304">
        <v>26.4</v>
      </c>
    </row>
    <row r="305" spans="1:8" x14ac:dyDescent="0.25">
      <c r="A305" s="1">
        <v>42940</v>
      </c>
      <c r="B305">
        <v>27.6</v>
      </c>
      <c r="C305">
        <v>19.8</v>
      </c>
      <c r="D305">
        <v>24.2</v>
      </c>
      <c r="E305">
        <v>93.9</v>
      </c>
      <c r="F305">
        <v>54.2</v>
      </c>
      <c r="G305">
        <v>77.7</v>
      </c>
      <c r="H305">
        <v>27.8</v>
      </c>
    </row>
    <row r="306" spans="1:8" x14ac:dyDescent="0.25">
      <c r="A306" s="1">
        <v>42939</v>
      </c>
      <c r="B306">
        <v>29.3</v>
      </c>
      <c r="C306">
        <v>21.7</v>
      </c>
      <c r="D306">
        <v>25.2</v>
      </c>
      <c r="E306">
        <v>91.6</v>
      </c>
      <c r="F306">
        <v>38.6</v>
      </c>
      <c r="G306">
        <v>73.2</v>
      </c>
      <c r="H306">
        <v>25.3</v>
      </c>
    </row>
    <row r="307" spans="1:8" x14ac:dyDescent="0.25">
      <c r="A307" s="1">
        <v>42938</v>
      </c>
      <c r="B307">
        <v>28.7</v>
      </c>
      <c r="C307">
        <v>19.399999999999999</v>
      </c>
      <c r="D307">
        <v>24.3</v>
      </c>
      <c r="E307">
        <v>88.4</v>
      </c>
      <c r="F307">
        <v>39</v>
      </c>
      <c r="G307">
        <v>71.400000000000006</v>
      </c>
      <c r="H307">
        <v>26.5</v>
      </c>
    </row>
    <row r="308" spans="1:8" x14ac:dyDescent="0.25">
      <c r="A308" s="1">
        <v>42937</v>
      </c>
      <c r="B308">
        <v>27.5</v>
      </c>
      <c r="C308">
        <v>19.8</v>
      </c>
      <c r="D308">
        <v>23.8</v>
      </c>
      <c r="E308">
        <v>90.6</v>
      </c>
      <c r="F308">
        <v>48.2</v>
      </c>
      <c r="G308">
        <v>73.599999999999994</v>
      </c>
      <c r="H308">
        <v>27.7</v>
      </c>
    </row>
    <row r="309" spans="1:8" x14ac:dyDescent="0.25">
      <c r="A309" s="1">
        <v>42936</v>
      </c>
      <c r="B309">
        <v>29.7</v>
      </c>
      <c r="C309">
        <v>21.7</v>
      </c>
      <c r="D309">
        <v>25.1</v>
      </c>
      <c r="E309">
        <v>92.3</v>
      </c>
      <c r="F309">
        <v>58</v>
      </c>
      <c r="G309">
        <v>77</v>
      </c>
      <c r="H309">
        <v>27.9</v>
      </c>
    </row>
    <row r="310" spans="1:8" x14ac:dyDescent="0.25">
      <c r="A310" s="1">
        <v>42935</v>
      </c>
      <c r="B310">
        <v>29.3</v>
      </c>
      <c r="C310">
        <v>23.2</v>
      </c>
      <c r="D310">
        <v>26.4</v>
      </c>
      <c r="E310">
        <v>88.1</v>
      </c>
      <c r="F310">
        <v>35.200000000000003</v>
      </c>
      <c r="G310">
        <v>70</v>
      </c>
      <c r="H310">
        <v>26.4</v>
      </c>
    </row>
    <row r="311" spans="1:8" x14ac:dyDescent="0.25">
      <c r="A311" s="1">
        <v>42934</v>
      </c>
      <c r="B311">
        <v>37.700000000000003</v>
      </c>
      <c r="C311">
        <v>25</v>
      </c>
      <c r="D311">
        <v>30.6</v>
      </c>
      <c r="E311">
        <v>81</v>
      </c>
      <c r="F311">
        <v>14.8</v>
      </c>
      <c r="G311">
        <v>37.9</v>
      </c>
      <c r="H311">
        <v>26.7</v>
      </c>
    </row>
    <row r="312" spans="1:8" x14ac:dyDescent="0.25">
      <c r="A312" s="1">
        <v>42933</v>
      </c>
      <c r="B312">
        <v>34.6</v>
      </c>
      <c r="C312">
        <v>25.5</v>
      </c>
      <c r="D312">
        <v>29.7</v>
      </c>
      <c r="E312">
        <v>61.4</v>
      </c>
      <c r="F312">
        <v>27.7</v>
      </c>
      <c r="G312">
        <v>37.299999999999997</v>
      </c>
      <c r="H312">
        <v>24.1</v>
      </c>
    </row>
    <row r="313" spans="1:8" x14ac:dyDescent="0.25">
      <c r="A313" s="1">
        <v>42932</v>
      </c>
      <c r="B313">
        <v>35.4</v>
      </c>
      <c r="C313">
        <v>22.9</v>
      </c>
      <c r="D313">
        <v>28.5</v>
      </c>
      <c r="E313">
        <v>83.8</v>
      </c>
      <c r="F313">
        <v>20.7</v>
      </c>
      <c r="G313">
        <v>50.1</v>
      </c>
      <c r="H313">
        <v>27.6</v>
      </c>
    </row>
    <row r="314" spans="1:8" x14ac:dyDescent="0.25">
      <c r="A314" s="1">
        <v>42931</v>
      </c>
      <c r="B314">
        <v>30.8</v>
      </c>
      <c r="C314">
        <v>24.6</v>
      </c>
      <c r="D314">
        <v>26.7</v>
      </c>
      <c r="E314">
        <v>87.7</v>
      </c>
      <c r="F314">
        <v>54.5</v>
      </c>
      <c r="G314">
        <v>74.900000000000006</v>
      </c>
      <c r="H314">
        <v>25.2</v>
      </c>
    </row>
    <row r="315" spans="1:8" x14ac:dyDescent="0.25">
      <c r="A315" s="1">
        <v>42930</v>
      </c>
      <c r="B315">
        <v>32.799999999999997</v>
      </c>
      <c r="C315">
        <v>22.2</v>
      </c>
      <c r="D315">
        <v>26.8</v>
      </c>
      <c r="E315">
        <v>95.9</v>
      </c>
      <c r="F315">
        <v>56.4</v>
      </c>
      <c r="G315">
        <v>79.599999999999994</v>
      </c>
      <c r="H315">
        <v>26.3</v>
      </c>
    </row>
    <row r="316" spans="1:8" x14ac:dyDescent="0.25">
      <c r="A316" s="1">
        <v>42929</v>
      </c>
      <c r="B316">
        <v>32</v>
      </c>
      <c r="C316">
        <v>22</v>
      </c>
      <c r="D316">
        <v>26.9</v>
      </c>
      <c r="E316">
        <v>97</v>
      </c>
      <c r="F316">
        <v>37.4</v>
      </c>
      <c r="G316">
        <v>76</v>
      </c>
      <c r="H316">
        <v>26.9</v>
      </c>
    </row>
    <row r="317" spans="1:8" x14ac:dyDescent="0.25">
      <c r="A317" s="1">
        <v>42928</v>
      </c>
      <c r="B317">
        <v>27.9</v>
      </c>
      <c r="C317">
        <v>21.5</v>
      </c>
      <c r="D317">
        <v>25</v>
      </c>
      <c r="E317">
        <v>96</v>
      </c>
      <c r="F317">
        <v>70.900000000000006</v>
      </c>
      <c r="G317">
        <v>84.3</v>
      </c>
      <c r="H317">
        <v>26.5</v>
      </c>
    </row>
    <row r="318" spans="1:8" x14ac:dyDescent="0.25">
      <c r="A318" s="1">
        <v>42927</v>
      </c>
      <c r="B318">
        <v>29.4</v>
      </c>
      <c r="C318">
        <v>20.2</v>
      </c>
      <c r="D318">
        <v>24.8</v>
      </c>
      <c r="E318">
        <v>94.7</v>
      </c>
      <c r="F318">
        <v>43.5</v>
      </c>
      <c r="G318">
        <v>69.8</v>
      </c>
      <c r="H318">
        <v>26.3</v>
      </c>
    </row>
    <row r="319" spans="1:8" x14ac:dyDescent="0.25">
      <c r="A319" s="1">
        <v>42926</v>
      </c>
      <c r="B319">
        <v>28.7</v>
      </c>
      <c r="C319">
        <v>20.3</v>
      </c>
      <c r="D319">
        <v>24.5</v>
      </c>
      <c r="E319">
        <v>96.9</v>
      </c>
      <c r="F319">
        <v>49.8</v>
      </c>
      <c r="G319">
        <v>70.099999999999994</v>
      </c>
      <c r="H319">
        <v>27.8</v>
      </c>
    </row>
    <row r="320" spans="1:8" x14ac:dyDescent="0.25">
      <c r="A320" s="1">
        <v>42925</v>
      </c>
      <c r="B320">
        <v>27</v>
      </c>
      <c r="C320">
        <v>18.899999999999999</v>
      </c>
      <c r="D320">
        <v>23</v>
      </c>
      <c r="E320">
        <v>94.5</v>
      </c>
      <c r="F320">
        <v>58.4</v>
      </c>
      <c r="G320">
        <v>79.599999999999994</v>
      </c>
      <c r="H320">
        <v>28.1</v>
      </c>
    </row>
    <row r="321" spans="1:8" x14ac:dyDescent="0.25">
      <c r="A321" s="1">
        <v>42924</v>
      </c>
      <c r="B321">
        <v>26.7</v>
      </c>
      <c r="C321">
        <v>17</v>
      </c>
      <c r="D321">
        <v>22.2</v>
      </c>
      <c r="E321">
        <v>94.7</v>
      </c>
      <c r="F321">
        <v>57.4</v>
      </c>
      <c r="G321">
        <v>79.099999999999994</v>
      </c>
      <c r="H321">
        <v>28.6</v>
      </c>
    </row>
    <row r="322" spans="1:8" x14ac:dyDescent="0.25">
      <c r="A322" s="1">
        <v>42923</v>
      </c>
      <c r="B322">
        <v>27.9</v>
      </c>
      <c r="C322">
        <v>19.8</v>
      </c>
      <c r="D322">
        <v>23.7</v>
      </c>
      <c r="E322">
        <v>90.7</v>
      </c>
      <c r="F322">
        <v>57.9</v>
      </c>
      <c r="G322">
        <v>76.099999999999994</v>
      </c>
      <c r="H322">
        <v>22.6</v>
      </c>
    </row>
    <row r="323" spans="1:8" x14ac:dyDescent="0.25">
      <c r="A323" s="1">
        <v>42922</v>
      </c>
      <c r="B323">
        <v>34.4</v>
      </c>
      <c r="C323">
        <v>22.1</v>
      </c>
      <c r="D323">
        <v>26.7</v>
      </c>
      <c r="E323">
        <v>88.2</v>
      </c>
      <c r="F323">
        <v>26.1</v>
      </c>
      <c r="G323">
        <v>64.099999999999994</v>
      </c>
      <c r="H323">
        <v>19.2</v>
      </c>
    </row>
    <row r="324" spans="1:8" x14ac:dyDescent="0.25">
      <c r="A324" s="1">
        <v>42921</v>
      </c>
      <c r="B324">
        <v>31.4</v>
      </c>
      <c r="C324">
        <v>19.5</v>
      </c>
      <c r="D324">
        <v>23.9</v>
      </c>
      <c r="E324">
        <v>88.9</v>
      </c>
      <c r="F324">
        <v>46</v>
      </c>
      <c r="G324">
        <v>72.2</v>
      </c>
      <c r="H324">
        <v>26.6</v>
      </c>
    </row>
    <row r="325" spans="1:8" x14ac:dyDescent="0.25">
      <c r="A325" s="1">
        <v>42920</v>
      </c>
      <c r="B325">
        <v>32.799999999999997</v>
      </c>
      <c r="C325">
        <v>20.399999999999999</v>
      </c>
      <c r="D325">
        <v>26.4</v>
      </c>
      <c r="E325">
        <v>78.5</v>
      </c>
      <c r="F325">
        <v>26.1</v>
      </c>
      <c r="G325">
        <v>45.5</v>
      </c>
      <c r="H325">
        <v>29.1</v>
      </c>
    </row>
    <row r="326" spans="1:8" x14ac:dyDescent="0.25">
      <c r="A326" s="1">
        <v>42919</v>
      </c>
      <c r="B326">
        <v>31.9</v>
      </c>
      <c r="C326">
        <v>19.899999999999999</v>
      </c>
      <c r="D326">
        <v>26.5</v>
      </c>
      <c r="E326">
        <v>53.6</v>
      </c>
      <c r="F326">
        <v>16.7</v>
      </c>
      <c r="G326">
        <v>34.1</v>
      </c>
      <c r="H326">
        <v>29.9</v>
      </c>
    </row>
    <row r="327" spans="1:8" x14ac:dyDescent="0.25">
      <c r="A327" s="1">
        <v>42918</v>
      </c>
      <c r="B327">
        <v>28.3</v>
      </c>
      <c r="C327">
        <v>19.600000000000001</v>
      </c>
      <c r="D327">
        <v>24.3</v>
      </c>
      <c r="E327">
        <v>71.5</v>
      </c>
      <c r="F327">
        <v>32.6</v>
      </c>
      <c r="G327">
        <v>46.4</v>
      </c>
      <c r="H327">
        <v>29.6</v>
      </c>
    </row>
    <row r="328" spans="1:8" x14ac:dyDescent="0.25">
      <c r="A328" s="1">
        <v>42917</v>
      </c>
      <c r="B328">
        <v>26.1</v>
      </c>
      <c r="C328">
        <v>13.9</v>
      </c>
      <c r="D328">
        <v>21.1</v>
      </c>
      <c r="E328">
        <v>87.2</v>
      </c>
      <c r="F328">
        <v>27.1</v>
      </c>
      <c r="G328">
        <v>66.099999999999994</v>
      </c>
      <c r="H328">
        <v>28.1</v>
      </c>
    </row>
    <row r="329" spans="1:8" x14ac:dyDescent="0.25">
      <c r="A329" s="12">
        <v>2017</v>
      </c>
      <c r="B329" s="13">
        <f>AVERAGE(B299:B328)</f>
        <v>30.463333333333328</v>
      </c>
      <c r="C329" s="13">
        <f t="shared" ref="C329:H329" si="9">AVERAGE(C299:C328)</f>
        <v>21.046666666666667</v>
      </c>
      <c r="D329" s="13">
        <f t="shared" si="9"/>
        <v>25.596666666666668</v>
      </c>
      <c r="E329" s="13">
        <f t="shared" si="9"/>
        <v>88.153333333333322</v>
      </c>
      <c r="F329" s="13">
        <f t="shared" si="9"/>
        <v>42.253333333333323</v>
      </c>
      <c r="G329" s="13">
        <f t="shared" si="9"/>
        <v>67.543333333333308</v>
      </c>
      <c r="H329" s="13">
        <f t="shared" si="9"/>
        <v>26.610000000000003</v>
      </c>
    </row>
    <row r="330" spans="1:8" x14ac:dyDescent="0.25">
      <c r="A330" s="12"/>
      <c r="B330" s="13"/>
      <c r="C330" s="13"/>
      <c r="D330" s="13"/>
      <c r="E330" s="13"/>
      <c r="F330" s="13"/>
      <c r="G330" s="13"/>
      <c r="H330" s="13"/>
    </row>
    <row r="331" spans="1:8" x14ac:dyDescent="0.25">
      <c r="A331" s="10" t="s">
        <v>0</v>
      </c>
      <c r="B331" s="10" t="s">
        <v>27</v>
      </c>
      <c r="C331" s="10" t="s">
        <v>28</v>
      </c>
      <c r="D331" s="10" t="s">
        <v>29</v>
      </c>
      <c r="E331" s="10" t="s">
        <v>30</v>
      </c>
      <c r="F331" s="10" t="s">
        <v>31</v>
      </c>
      <c r="G331" s="10" t="s">
        <v>32</v>
      </c>
      <c r="H331" s="10" t="s">
        <v>33</v>
      </c>
    </row>
    <row r="332" spans="1:8" x14ac:dyDescent="0.25">
      <c r="A332" s="1">
        <v>43311</v>
      </c>
      <c r="B332">
        <v>27.7</v>
      </c>
      <c r="C332">
        <v>18.7</v>
      </c>
      <c r="D332">
        <v>23.3</v>
      </c>
      <c r="E332">
        <v>100</v>
      </c>
      <c r="F332">
        <v>59.3</v>
      </c>
      <c r="G332">
        <v>84.7</v>
      </c>
      <c r="H332">
        <v>28</v>
      </c>
    </row>
    <row r="333" spans="1:8" x14ac:dyDescent="0.25">
      <c r="A333" s="1">
        <v>43310</v>
      </c>
      <c r="B333">
        <v>28</v>
      </c>
      <c r="C333">
        <v>19</v>
      </c>
      <c r="D333">
        <v>23.9</v>
      </c>
      <c r="E333">
        <v>100</v>
      </c>
      <c r="F333">
        <v>63.3</v>
      </c>
      <c r="G333">
        <v>81.7</v>
      </c>
      <c r="H333">
        <v>28.6</v>
      </c>
    </row>
    <row r="334" spans="1:8" x14ac:dyDescent="0.25">
      <c r="A334" s="1">
        <v>43309</v>
      </c>
      <c r="B334">
        <v>28.1</v>
      </c>
      <c r="C334">
        <v>18.5</v>
      </c>
      <c r="D334">
        <v>23.8</v>
      </c>
      <c r="E334">
        <v>100</v>
      </c>
      <c r="F334">
        <v>62.9</v>
      </c>
      <c r="G334">
        <v>85.9</v>
      </c>
      <c r="H334">
        <v>27.9</v>
      </c>
    </row>
    <row r="335" spans="1:8" x14ac:dyDescent="0.25">
      <c r="A335" s="1">
        <v>43308</v>
      </c>
      <c r="B335">
        <v>28.7</v>
      </c>
      <c r="C335">
        <v>19.8</v>
      </c>
      <c r="D335">
        <v>23.9</v>
      </c>
      <c r="E335">
        <v>100</v>
      </c>
      <c r="F335">
        <v>59.7</v>
      </c>
      <c r="G335">
        <v>85.4</v>
      </c>
      <c r="H335">
        <v>27.6</v>
      </c>
    </row>
    <row r="336" spans="1:8" x14ac:dyDescent="0.25">
      <c r="A336" s="1">
        <v>43307</v>
      </c>
      <c r="B336">
        <v>27.3</v>
      </c>
      <c r="C336">
        <v>20</v>
      </c>
      <c r="D336">
        <v>23.9</v>
      </c>
      <c r="E336">
        <v>100</v>
      </c>
      <c r="F336">
        <v>66.599999999999994</v>
      </c>
      <c r="G336">
        <v>87.6</v>
      </c>
      <c r="H336">
        <v>28</v>
      </c>
    </row>
    <row r="337" spans="1:8" x14ac:dyDescent="0.25">
      <c r="A337" s="1">
        <v>43306</v>
      </c>
      <c r="B337">
        <v>27.3</v>
      </c>
      <c r="C337">
        <v>18.5</v>
      </c>
      <c r="D337">
        <v>23.4</v>
      </c>
      <c r="E337">
        <v>100</v>
      </c>
      <c r="F337">
        <v>62.8</v>
      </c>
      <c r="G337">
        <v>84.7</v>
      </c>
      <c r="H337">
        <v>28.4</v>
      </c>
    </row>
    <row r="338" spans="1:8" x14ac:dyDescent="0.25">
      <c r="A338" s="1">
        <v>43305</v>
      </c>
      <c r="B338">
        <v>26.3</v>
      </c>
      <c r="C338">
        <v>20.399999999999999</v>
      </c>
      <c r="D338">
        <v>22.9</v>
      </c>
      <c r="E338">
        <v>100</v>
      </c>
      <c r="F338">
        <v>75.7</v>
      </c>
      <c r="G338">
        <v>91.4</v>
      </c>
      <c r="H338">
        <v>24.7</v>
      </c>
    </row>
    <row r="339" spans="1:8" x14ac:dyDescent="0.25">
      <c r="A339" s="1">
        <v>43304</v>
      </c>
      <c r="B339">
        <v>29.1</v>
      </c>
      <c r="C339">
        <v>22.2</v>
      </c>
      <c r="D339">
        <v>25.3</v>
      </c>
      <c r="E339">
        <v>99.9</v>
      </c>
      <c r="F339">
        <v>61.3</v>
      </c>
      <c r="G339">
        <v>81.599999999999994</v>
      </c>
      <c r="H339">
        <v>27.6</v>
      </c>
    </row>
    <row r="340" spans="1:8" x14ac:dyDescent="0.25">
      <c r="A340" s="1">
        <v>43303</v>
      </c>
      <c r="B340">
        <v>30.4</v>
      </c>
      <c r="C340">
        <v>21.4</v>
      </c>
      <c r="D340">
        <v>25.7</v>
      </c>
      <c r="E340">
        <v>100</v>
      </c>
      <c r="F340">
        <v>51.5</v>
      </c>
      <c r="G340">
        <v>77.7</v>
      </c>
      <c r="H340">
        <v>26.5</v>
      </c>
    </row>
    <row r="341" spans="1:8" x14ac:dyDescent="0.25">
      <c r="A341" s="1">
        <v>43302</v>
      </c>
      <c r="B341">
        <v>27.2</v>
      </c>
      <c r="C341">
        <v>18</v>
      </c>
      <c r="D341">
        <v>23.1</v>
      </c>
      <c r="E341">
        <v>99.6</v>
      </c>
      <c r="F341">
        <v>64.3</v>
      </c>
      <c r="G341">
        <v>85.1</v>
      </c>
      <c r="H341">
        <v>26.9</v>
      </c>
    </row>
    <row r="342" spans="1:8" x14ac:dyDescent="0.25">
      <c r="A342" s="1">
        <v>43301</v>
      </c>
      <c r="B342">
        <v>29.1</v>
      </c>
      <c r="C342">
        <v>20.8</v>
      </c>
      <c r="D342">
        <v>23.5</v>
      </c>
      <c r="E342">
        <v>100</v>
      </c>
      <c r="F342">
        <v>43.9</v>
      </c>
      <c r="G342">
        <v>81.2</v>
      </c>
      <c r="H342">
        <v>23.7</v>
      </c>
    </row>
    <row r="343" spans="1:8" x14ac:dyDescent="0.25">
      <c r="A343" s="1">
        <v>43300</v>
      </c>
      <c r="B343">
        <v>27.9</v>
      </c>
      <c r="C343">
        <v>20.399999999999999</v>
      </c>
      <c r="D343">
        <v>23.7</v>
      </c>
      <c r="E343">
        <v>100</v>
      </c>
      <c r="F343">
        <v>56</v>
      </c>
      <c r="G343">
        <v>78.7</v>
      </c>
      <c r="H343">
        <v>23.3</v>
      </c>
    </row>
    <row r="344" spans="1:8" x14ac:dyDescent="0.25">
      <c r="A344" s="1">
        <v>43299</v>
      </c>
      <c r="B344">
        <v>30.7</v>
      </c>
      <c r="C344">
        <v>21.3</v>
      </c>
      <c r="D344">
        <v>27.2</v>
      </c>
      <c r="E344">
        <v>74.3</v>
      </c>
      <c r="F344">
        <v>25.1</v>
      </c>
      <c r="G344">
        <v>45.3</v>
      </c>
      <c r="H344">
        <v>27.6</v>
      </c>
    </row>
    <row r="345" spans="1:8" x14ac:dyDescent="0.25">
      <c r="A345" s="1">
        <v>43298</v>
      </c>
      <c r="B345">
        <v>34.200000000000003</v>
      </c>
      <c r="C345">
        <v>17.100000000000001</v>
      </c>
      <c r="D345">
        <v>26</v>
      </c>
      <c r="E345">
        <v>100</v>
      </c>
      <c r="F345">
        <v>16.3</v>
      </c>
      <c r="G345">
        <v>51.4</v>
      </c>
      <c r="H345">
        <v>27.5</v>
      </c>
    </row>
    <row r="346" spans="1:8" x14ac:dyDescent="0.25">
      <c r="A346" s="1">
        <v>43297</v>
      </c>
      <c r="B346">
        <v>25.1</v>
      </c>
      <c r="C346">
        <v>16.399999999999999</v>
      </c>
      <c r="D346">
        <v>21</v>
      </c>
      <c r="E346">
        <v>99.4</v>
      </c>
      <c r="F346">
        <v>60.6</v>
      </c>
      <c r="G346">
        <v>81.599999999999994</v>
      </c>
      <c r="H346">
        <v>29.8</v>
      </c>
    </row>
    <row r="347" spans="1:8" x14ac:dyDescent="0.25">
      <c r="A347" s="1">
        <v>43296</v>
      </c>
      <c r="B347">
        <v>28.5</v>
      </c>
      <c r="C347">
        <v>19.3</v>
      </c>
      <c r="D347">
        <v>23.3</v>
      </c>
      <c r="E347">
        <v>100</v>
      </c>
      <c r="F347">
        <v>40.700000000000003</v>
      </c>
      <c r="G347">
        <v>72.8</v>
      </c>
      <c r="H347">
        <v>24.6</v>
      </c>
    </row>
    <row r="348" spans="1:8" x14ac:dyDescent="0.25">
      <c r="A348" s="1">
        <v>43295</v>
      </c>
      <c r="B348">
        <v>28.1</v>
      </c>
      <c r="C348">
        <v>19.5</v>
      </c>
      <c r="D348">
        <v>23.7</v>
      </c>
      <c r="E348">
        <v>100</v>
      </c>
      <c r="F348">
        <v>47.9</v>
      </c>
      <c r="G348">
        <v>78.7</v>
      </c>
      <c r="H348">
        <v>27.9</v>
      </c>
    </row>
    <row r="349" spans="1:8" x14ac:dyDescent="0.25">
      <c r="A349" s="1">
        <v>43294</v>
      </c>
      <c r="B349">
        <v>29.6</v>
      </c>
      <c r="C349">
        <v>21</v>
      </c>
      <c r="D349">
        <v>24.9</v>
      </c>
      <c r="E349">
        <v>100</v>
      </c>
      <c r="F349">
        <v>56.6</v>
      </c>
      <c r="G349">
        <v>80.7</v>
      </c>
      <c r="H349">
        <v>26.7</v>
      </c>
    </row>
    <row r="350" spans="1:8" x14ac:dyDescent="0.25">
      <c r="A350" s="1">
        <v>43293</v>
      </c>
      <c r="B350">
        <v>27.6</v>
      </c>
      <c r="C350">
        <v>19</v>
      </c>
      <c r="D350">
        <v>23.9</v>
      </c>
      <c r="E350">
        <v>95.9</v>
      </c>
      <c r="F350">
        <v>63.1</v>
      </c>
      <c r="G350">
        <v>80.599999999999994</v>
      </c>
      <c r="H350">
        <v>27.9</v>
      </c>
    </row>
    <row r="351" spans="1:8" x14ac:dyDescent="0.25">
      <c r="A351" s="1">
        <v>43292</v>
      </c>
      <c r="B351">
        <v>27</v>
      </c>
      <c r="C351">
        <v>19.3</v>
      </c>
      <c r="D351">
        <v>23.6</v>
      </c>
      <c r="E351">
        <v>100</v>
      </c>
      <c r="F351">
        <v>49.2</v>
      </c>
      <c r="G351">
        <v>79.8</v>
      </c>
      <c r="H351">
        <v>28.6</v>
      </c>
    </row>
    <row r="352" spans="1:8" x14ac:dyDescent="0.25">
      <c r="A352" s="1">
        <v>43291</v>
      </c>
      <c r="B352">
        <v>27.8</v>
      </c>
      <c r="C352">
        <v>20.3</v>
      </c>
      <c r="D352">
        <v>23.5</v>
      </c>
      <c r="E352">
        <v>100</v>
      </c>
      <c r="F352">
        <v>63.3</v>
      </c>
      <c r="G352">
        <v>89</v>
      </c>
      <c r="H352">
        <v>28.7</v>
      </c>
    </row>
    <row r="353" spans="1:8" x14ac:dyDescent="0.25">
      <c r="A353" s="1">
        <v>43290</v>
      </c>
      <c r="B353">
        <v>28.6</v>
      </c>
      <c r="C353">
        <v>20.3</v>
      </c>
      <c r="D353">
        <v>24.4</v>
      </c>
      <c r="E353">
        <v>100</v>
      </c>
      <c r="F353">
        <v>57.4</v>
      </c>
      <c r="G353">
        <v>85.6</v>
      </c>
      <c r="H353">
        <v>29</v>
      </c>
    </row>
    <row r="354" spans="1:8" x14ac:dyDescent="0.25">
      <c r="A354" s="1">
        <v>43289</v>
      </c>
      <c r="B354">
        <v>30.2</v>
      </c>
      <c r="C354">
        <v>21.6</v>
      </c>
      <c r="D354">
        <v>25.4</v>
      </c>
      <c r="E354">
        <v>97.1</v>
      </c>
      <c r="F354">
        <v>37.6</v>
      </c>
      <c r="G354">
        <v>68.7</v>
      </c>
      <c r="H354">
        <v>28.5</v>
      </c>
    </row>
    <row r="355" spans="1:8" x14ac:dyDescent="0.25">
      <c r="A355" s="1">
        <v>43288</v>
      </c>
      <c r="B355">
        <v>35</v>
      </c>
      <c r="C355">
        <v>20.2</v>
      </c>
      <c r="D355">
        <v>26</v>
      </c>
      <c r="E355">
        <v>72.5</v>
      </c>
      <c r="F355">
        <v>20.9</v>
      </c>
      <c r="G355">
        <v>49.4</v>
      </c>
      <c r="H355">
        <v>24.1</v>
      </c>
    </row>
    <row r="356" spans="1:8" x14ac:dyDescent="0.25">
      <c r="A356" s="1">
        <v>43287</v>
      </c>
      <c r="B356">
        <v>27.5</v>
      </c>
      <c r="C356">
        <v>17.3</v>
      </c>
      <c r="D356">
        <v>22.9</v>
      </c>
      <c r="E356">
        <v>100</v>
      </c>
      <c r="F356">
        <v>39.799999999999997</v>
      </c>
      <c r="G356">
        <v>73.3</v>
      </c>
      <c r="H356">
        <v>28.4</v>
      </c>
    </row>
    <row r="357" spans="1:8" x14ac:dyDescent="0.25">
      <c r="A357" s="1">
        <v>43286</v>
      </c>
      <c r="B357">
        <v>24</v>
      </c>
      <c r="C357">
        <v>17.3</v>
      </c>
      <c r="D357">
        <v>20.5</v>
      </c>
      <c r="E357">
        <v>100</v>
      </c>
      <c r="F357">
        <v>68.900000000000006</v>
      </c>
      <c r="G357">
        <v>85.4</v>
      </c>
      <c r="H357">
        <v>30.3</v>
      </c>
    </row>
    <row r="358" spans="1:8" x14ac:dyDescent="0.25">
      <c r="A358" s="1">
        <v>43285</v>
      </c>
      <c r="B358">
        <v>29.4</v>
      </c>
      <c r="C358">
        <v>17.8</v>
      </c>
      <c r="D358">
        <v>22.3</v>
      </c>
      <c r="E358">
        <v>100</v>
      </c>
      <c r="F358">
        <v>34.6</v>
      </c>
      <c r="G358">
        <v>74.900000000000006</v>
      </c>
      <c r="H358">
        <v>29.5</v>
      </c>
    </row>
    <row r="359" spans="1:8" x14ac:dyDescent="0.25">
      <c r="A359" s="1">
        <v>43284</v>
      </c>
      <c r="B359">
        <v>26.5</v>
      </c>
      <c r="C359">
        <v>17.3</v>
      </c>
      <c r="D359">
        <v>21.5</v>
      </c>
      <c r="E359">
        <v>100</v>
      </c>
      <c r="F359">
        <v>53.3</v>
      </c>
      <c r="G359">
        <v>84.3</v>
      </c>
      <c r="H359">
        <v>26.7</v>
      </c>
    </row>
    <row r="360" spans="1:8" x14ac:dyDescent="0.25">
      <c r="A360" s="1">
        <v>43283</v>
      </c>
      <c r="B360">
        <v>25.3</v>
      </c>
      <c r="C360">
        <v>15.6</v>
      </c>
      <c r="D360">
        <v>21.1</v>
      </c>
      <c r="E360">
        <v>100</v>
      </c>
      <c r="F360">
        <v>55.2</v>
      </c>
      <c r="G360">
        <v>80.099999999999994</v>
      </c>
      <c r="H360">
        <v>30.7</v>
      </c>
    </row>
    <row r="361" spans="1:8" x14ac:dyDescent="0.25">
      <c r="A361" s="1">
        <v>43282</v>
      </c>
      <c r="B361">
        <v>27.7</v>
      </c>
      <c r="C361">
        <v>20.100000000000001</v>
      </c>
      <c r="D361">
        <v>24</v>
      </c>
      <c r="E361">
        <v>97.8</v>
      </c>
      <c r="F361">
        <v>45.4</v>
      </c>
      <c r="G361">
        <v>67.099999999999994</v>
      </c>
      <c r="H361">
        <v>29.8</v>
      </c>
    </row>
    <row r="362" spans="1:8" x14ac:dyDescent="0.25">
      <c r="A362" s="12">
        <v>2018</v>
      </c>
      <c r="B362" s="13">
        <f>AVERAGE(B332:B361)</f>
        <v>28.330000000000002</v>
      </c>
      <c r="C362" s="13">
        <f t="shared" ref="C362:H362" si="10">AVERAGE(C332:C361)</f>
        <v>19.280000000000005</v>
      </c>
      <c r="D362" s="13">
        <f t="shared" si="10"/>
        <v>23.719999999999995</v>
      </c>
      <c r="E362" s="13">
        <f t="shared" si="10"/>
        <v>97.883333333333354</v>
      </c>
      <c r="F362" s="13">
        <f t="shared" si="10"/>
        <v>52.106666666666669</v>
      </c>
      <c r="G362" s="13">
        <f t="shared" si="10"/>
        <v>77.813333333333333</v>
      </c>
      <c r="H362" s="13">
        <f t="shared" si="10"/>
        <v>27.583333333333336</v>
      </c>
    </row>
    <row r="363" spans="1:8" x14ac:dyDescent="0.25">
      <c r="A363" s="12"/>
      <c r="B363" s="13"/>
      <c r="C363" s="13"/>
      <c r="D363" s="13"/>
      <c r="E363" s="13"/>
      <c r="F363" s="13"/>
      <c r="G363" s="13"/>
      <c r="H363" s="13"/>
    </row>
    <row r="364" spans="1:8" x14ac:dyDescent="0.25">
      <c r="A364" s="12" t="s">
        <v>38</v>
      </c>
    </row>
    <row r="365" spans="1:8" x14ac:dyDescent="0.25">
      <c r="A365" s="10" t="s">
        <v>0</v>
      </c>
      <c r="B365" s="10" t="s">
        <v>27</v>
      </c>
      <c r="C365" s="10" t="s">
        <v>28</v>
      </c>
      <c r="D365" s="10" t="s">
        <v>29</v>
      </c>
      <c r="E365" s="10" t="s">
        <v>30</v>
      </c>
      <c r="F365" s="10" t="s">
        <v>31</v>
      </c>
      <c r="G365" s="10" t="s">
        <v>32</v>
      </c>
      <c r="H365" s="10" t="s">
        <v>33</v>
      </c>
    </row>
    <row r="366" spans="1:8" x14ac:dyDescent="0.25">
      <c r="A366" s="11">
        <v>43677</v>
      </c>
      <c r="B366" s="14">
        <f>B367</f>
        <v>31.027272727272727</v>
      </c>
      <c r="C366" s="14">
        <f t="shared" ref="C366:H366" si="11">C367</f>
        <v>22.927272727272729</v>
      </c>
      <c r="D366" s="14">
        <f t="shared" si="11"/>
        <v>26.618181818181821</v>
      </c>
      <c r="E366" s="14">
        <f t="shared" si="11"/>
        <v>86.954545454545467</v>
      </c>
      <c r="F366" s="14">
        <f t="shared" si="11"/>
        <v>49.209090909090904</v>
      </c>
      <c r="G366" s="14">
        <f t="shared" si="11"/>
        <v>70.61818181818181</v>
      </c>
      <c r="H366" s="14">
        <f t="shared" si="11"/>
        <v>27.009090909090911</v>
      </c>
    </row>
    <row r="367" spans="1:8" x14ac:dyDescent="0.25">
      <c r="A367" s="11">
        <v>43676</v>
      </c>
      <c r="B367" s="6">
        <f t="shared" ref="B367:H376" si="12">AVERAGE(B2,B35,B68,B101,B134,B167,B200,B233,B266,B299,B332)</f>
        <v>31.027272727272727</v>
      </c>
      <c r="C367" s="6">
        <f t="shared" si="12"/>
        <v>22.927272727272729</v>
      </c>
      <c r="D367" s="6">
        <f t="shared" si="12"/>
        <v>26.618181818181821</v>
      </c>
      <c r="E367" s="6">
        <f t="shared" si="12"/>
        <v>86.954545454545467</v>
      </c>
      <c r="F367" s="6">
        <f t="shared" si="12"/>
        <v>49.209090909090904</v>
      </c>
      <c r="G367" s="6">
        <f t="shared" si="12"/>
        <v>70.61818181818181</v>
      </c>
      <c r="H367" s="6">
        <f t="shared" si="12"/>
        <v>27.009090909090911</v>
      </c>
    </row>
    <row r="368" spans="1:8" x14ac:dyDescent="0.25">
      <c r="A368" s="11">
        <v>43675</v>
      </c>
      <c r="B368" s="6">
        <f t="shared" si="12"/>
        <v>29.745454545454546</v>
      </c>
      <c r="C368" s="6">
        <f t="shared" si="12"/>
        <v>21.745454545454546</v>
      </c>
      <c r="D368" s="6">
        <f t="shared" si="12"/>
        <v>26.027272727272727</v>
      </c>
      <c r="E368" s="6">
        <f t="shared" si="12"/>
        <v>88.9</v>
      </c>
      <c r="F368" s="6">
        <f t="shared" si="12"/>
        <v>54.081818181818178</v>
      </c>
      <c r="G368" s="6">
        <f t="shared" si="12"/>
        <v>73.118181818181839</v>
      </c>
      <c r="H368" s="6">
        <f t="shared" si="12"/>
        <v>27</v>
      </c>
    </row>
    <row r="369" spans="1:8" x14ac:dyDescent="0.25">
      <c r="A369" s="11">
        <v>43674</v>
      </c>
      <c r="B369" s="6">
        <f t="shared" si="12"/>
        <v>30.981818181818184</v>
      </c>
      <c r="C369" s="6">
        <f t="shared" si="12"/>
        <v>22.109090909090909</v>
      </c>
      <c r="D369" s="6">
        <f t="shared" si="12"/>
        <v>26.36363636363636</v>
      </c>
      <c r="E369" s="6">
        <f t="shared" si="12"/>
        <v>87.490909090909085</v>
      </c>
      <c r="F369" s="6">
        <f t="shared" si="12"/>
        <v>47.472727272727276</v>
      </c>
      <c r="G369" s="6">
        <f t="shared" si="12"/>
        <v>69.199999999999989</v>
      </c>
      <c r="H369" s="6">
        <f t="shared" si="12"/>
        <v>27.545454545454547</v>
      </c>
    </row>
    <row r="370" spans="1:8" x14ac:dyDescent="0.25">
      <c r="A370" s="11">
        <v>43673</v>
      </c>
      <c r="B370" s="6">
        <f t="shared" si="12"/>
        <v>30.74545454545455</v>
      </c>
      <c r="C370" s="6">
        <f t="shared" si="12"/>
        <v>23.027272727272727</v>
      </c>
      <c r="D370" s="6">
        <f t="shared" si="12"/>
        <v>26.627272727272725</v>
      </c>
      <c r="E370" s="6">
        <f t="shared" si="12"/>
        <v>85.918181818181807</v>
      </c>
      <c r="F370" s="6">
        <f t="shared" si="12"/>
        <v>46.154545454545456</v>
      </c>
      <c r="G370" s="6">
        <f t="shared" si="12"/>
        <v>68.063636363636363</v>
      </c>
      <c r="H370" s="6">
        <f t="shared" si="12"/>
        <v>27.400000000000002</v>
      </c>
    </row>
    <row r="371" spans="1:8" x14ac:dyDescent="0.25">
      <c r="A371" s="11">
        <v>43672</v>
      </c>
      <c r="B371" s="6">
        <f t="shared" si="12"/>
        <v>30.481818181818184</v>
      </c>
      <c r="C371" s="6">
        <f t="shared" si="12"/>
        <v>23.236363636363638</v>
      </c>
      <c r="D371" s="6">
        <f t="shared" si="12"/>
        <v>26.7</v>
      </c>
      <c r="E371" s="6">
        <f t="shared" si="12"/>
        <v>85.13636363636364</v>
      </c>
      <c r="F371" s="6">
        <f t="shared" si="12"/>
        <v>47.981818181818177</v>
      </c>
      <c r="G371" s="6">
        <f t="shared" si="12"/>
        <v>70.11818181818181</v>
      </c>
      <c r="H371" s="6">
        <f t="shared" si="12"/>
        <v>27.318181818181817</v>
      </c>
    </row>
    <row r="372" spans="1:8" x14ac:dyDescent="0.25">
      <c r="A372" s="11">
        <v>43671</v>
      </c>
      <c r="B372" s="6">
        <f t="shared" si="12"/>
        <v>31.40909090909091</v>
      </c>
      <c r="C372" s="6">
        <f t="shared" si="12"/>
        <v>22.372727272727271</v>
      </c>
      <c r="D372" s="6">
        <f t="shared" si="12"/>
        <v>26.86363636363636</v>
      </c>
      <c r="E372" s="6">
        <f t="shared" si="12"/>
        <v>83.100000000000009</v>
      </c>
      <c r="F372" s="6">
        <f t="shared" si="12"/>
        <v>45.536363636363632</v>
      </c>
      <c r="G372" s="6">
        <f t="shared" si="12"/>
        <v>66.61818181818181</v>
      </c>
      <c r="H372" s="6">
        <f t="shared" si="12"/>
        <v>27.590909090909086</v>
      </c>
    </row>
    <row r="373" spans="1:8" x14ac:dyDescent="0.25">
      <c r="A373" s="11">
        <v>43670</v>
      </c>
      <c r="B373" s="6">
        <f t="shared" si="12"/>
        <v>29.872727272727275</v>
      </c>
      <c r="C373" s="6">
        <f t="shared" si="12"/>
        <v>22.509090909090911</v>
      </c>
      <c r="D373" s="6">
        <f t="shared" si="12"/>
        <v>26.118181818181821</v>
      </c>
      <c r="E373" s="6">
        <f t="shared" si="12"/>
        <v>81.809090909090912</v>
      </c>
      <c r="F373" s="6">
        <f t="shared" si="12"/>
        <v>50.24545454545455</v>
      </c>
      <c r="G373" s="6">
        <f t="shared" si="12"/>
        <v>68.427272727272737</v>
      </c>
      <c r="H373" s="6">
        <f t="shared" si="12"/>
        <v>27.009090909090904</v>
      </c>
    </row>
    <row r="374" spans="1:8" x14ac:dyDescent="0.25">
      <c r="A374" s="11">
        <v>43669</v>
      </c>
      <c r="B374" s="6">
        <f t="shared" si="12"/>
        <v>30.681818181818183</v>
      </c>
      <c r="C374" s="6">
        <f t="shared" si="12"/>
        <v>22.799999999999997</v>
      </c>
      <c r="D374" s="6">
        <f t="shared" si="12"/>
        <v>26.427272727272733</v>
      </c>
      <c r="E374" s="6">
        <f t="shared" si="12"/>
        <v>85.172727272727286</v>
      </c>
      <c r="F374" s="6">
        <f t="shared" si="12"/>
        <v>44.909090909090914</v>
      </c>
      <c r="G374" s="6">
        <f t="shared" si="12"/>
        <v>67.000000000000014</v>
      </c>
      <c r="H374" s="6">
        <f t="shared" si="12"/>
        <v>27.218181818181815</v>
      </c>
    </row>
    <row r="375" spans="1:8" x14ac:dyDescent="0.25">
      <c r="A375" s="11">
        <v>43668</v>
      </c>
      <c r="B375" s="6">
        <f t="shared" si="12"/>
        <v>30.118181818181814</v>
      </c>
      <c r="C375" s="6">
        <f t="shared" si="12"/>
        <v>22.063636363636366</v>
      </c>
      <c r="D375" s="6">
        <f t="shared" si="12"/>
        <v>26.027272727272727</v>
      </c>
      <c r="E375" s="6">
        <f t="shared" si="12"/>
        <v>87.763636363636365</v>
      </c>
      <c r="F375" s="6">
        <f t="shared" si="12"/>
        <v>48.945454545454545</v>
      </c>
      <c r="G375" s="6">
        <f t="shared" si="12"/>
        <v>71.545454545454547</v>
      </c>
      <c r="H375" s="6">
        <f t="shared" si="12"/>
        <v>27.036363636363635</v>
      </c>
    </row>
    <row r="376" spans="1:8" x14ac:dyDescent="0.25">
      <c r="A376" s="11">
        <v>43667</v>
      </c>
      <c r="B376" s="6">
        <f t="shared" si="12"/>
        <v>30.636363636363637</v>
      </c>
      <c r="C376" s="6">
        <f t="shared" si="12"/>
        <v>21.463636363636368</v>
      </c>
      <c r="D376" s="6">
        <f t="shared" si="12"/>
        <v>25.945454545454549</v>
      </c>
      <c r="E376" s="6">
        <f t="shared" si="12"/>
        <v>88.727272727272734</v>
      </c>
      <c r="F376" s="6">
        <f t="shared" si="12"/>
        <v>45.618181818181817</v>
      </c>
      <c r="G376" s="6">
        <f t="shared" si="12"/>
        <v>70.436363636363652</v>
      </c>
      <c r="H376" s="6">
        <f t="shared" si="12"/>
        <v>27.3</v>
      </c>
    </row>
    <row r="377" spans="1:8" x14ac:dyDescent="0.25">
      <c r="A377" s="11">
        <v>43666</v>
      </c>
      <c r="B377" s="6">
        <f t="shared" ref="B377:H386" si="13">AVERAGE(B12,B45,B78,B111,B144,B177,B210,B243,B276,B309,B342)</f>
        <v>30.2</v>
      </c>
      <c r="C377" s="6">
        <f t="shared" si="13"/>
        <v>21.754545454545454</v>
      </c>
      <c r="D377" s="6">
        <f t="shared" si="13"/>
        <v>25.59090909090909</v>
      </c>
      <c r="E377" s="6">
        <f t="shared" si="13"/>
        <v>88.199999999999989</v>
      </c>
      <c r="F377" s="6">
        <f t="shared" si="13"/>
        <v>46.8</v>
      </c>
      <c r="G377" s="6">
        <f t="shared" si="13"/>
        <v>70.936363636363637</v>
      </c>
      <c r="H377" s="6">
        <f t="shared" si="13"/>
        <v>26.536363636363635</v>
      </c>
    </row>
    <row r="378" spans="1:8" x14ac:dyDescent="0.25">
      <c r="A378" s="11">
        <v>43665</v>
      </c>
      <c r="B378" s="6">
        <f t="shared" si="13"/>
        <v>31.099999999999998</v>
      </c>
      <c r="C378" s="6">
        <f t="shared" si="13"/>
        <v>21.690909090909091</v>
      </c>
      <c r="D378" s="6">
        <f t="shared" si="13"/>
        <v>26.299999999999997</v>
      </c>
      <c r="E378" s="6">
        <f t="shared" si="13"/>
        <v>84.172727272727286</v>
      </c>
      <c r="F378" s="6">
        <f t="shared" si="13"/>
        <v>40.963636363636361</v>
      </c>
      <c r="G378" s="6">
        <f t="shared" si="13"/>
        <v>63.7</v>
      </c>
      <c r="H378" s="6">
        <f t="shared" si="13"/>
        <v>26.227272727272727</v>
      </c>
    </row>
    <row r="379" spans="1:8" x14ac:dyDescent="0.25">
      <c r="A379" s="11">
        <v>43664</v>
      </c>
      <c r="B379" s="6">
        <f t="shared" si="13"/>
        <v>32.245454545454542</v>
      </c>
      <c r="C379" s="6">
        <f t="shared" si="13"/>
        <v>22.618181818181821</v>
      </c>
      <c r="D379" s="6">
        <f t="shared" si="13"/>
        <v>27.518181818181816</v>
      </c>
      <c r="E379" s="6">
        <f t="shared" si="13"/>
        <v>77.763636363636365</v>
      </c>
      <c r="F379" s="6">
        <f t="shared" si="13"/>
        <v>31.663636363636371</v>
      </c>
      <c r="G379" s="6">
        <f t="shared" si="13"/>
        <v>54.763636363636358</v>
      </c>
      <c r="H379" s="6">
        <f t="shared" si="13"/>
        <v>27.509090909090911</v>
      </c>
    </row>
    <row r="380" spans="1:8" x14ac:dyDescent="0.25">
      <c r="A380" s="11">
        <v>43663</v>
      </c>
      <c r="B380" s="6">
        <f t="shared" si="13"/>
        <v>32.463636363636368</v>
      </c>
      <c r="C380" s="6">
        <f t="shared" si="13"/>
        <v>22.218181818181815</v>
      </c>
      <c r="D380" s="6">
        <f t="shared" si="13"/>
        <v>27.172727272727272</v>
      </c>
      <c r="E380" s="6">
        <f t="shared" si="13"/>
        <v>78.11818181818181</v>
      </c>
      <c r="F380" s="6">
        <f t="shared" si="13"/>
        <v>31.263636363636365</v>
      </c>
      <c r="G380" s="6">
        <f t="shared" si="13"/>
        <v>54.763636363636358</v>
      </c>
      <c r="H380" s="6">
        <f t="shared" si="13"/>
        <v>27.472727272727273</v>
      </c>
    </row>
    <row r="381" spans="1:8" x14ac:dyDescent="0.25">
      <c r="A381" s="11">
        <v>43662</v>
      </c>
      <c r="B381" s="6">
        <f t="shared" si="13"/>
        <v>30.927272727272726</v>
      </c>
      <c r="C381" s="6">
        <f t="shared" si="13"/>
        <v>22.672727272727276</v>
      </c>
      <c r="D381" s="6">
        <f t="shared" si="13"/>
        <v>26.681818181818183</v>
      </c>
      <c r="E381" s="6">
        <f t="shared" si="13"/>
        <v>77.927272727272722</v>
      </c>
      <c r="F381" s="6">
        <f t="shared" si="13"/>
        <v>39.790909090909089</v>
      </c>
      <c r="G381" s="6">
        <f t="shared" si="13"/>
        <v>58.836363636363643</v>
      </c>
      <c r="H381" s="6">
        <f t="shared" si="13"/>
        <v>27.090909090909097</v>
      </c>
    </row>
    <row r="382" spans="1:8" x14ac:dyDescent="0.25">
      <c r="A382" s="11">
        <v>43661</v>
      </c>
      <c r="B382" s="6">
        <f t="shared" si="13"/>
        <v>31.181818181818183</v>
      </c>
      <c r="C382" s="6">
        <f t="shared" si="13"/>
        <v>22.218181818181819</v>
      </c>
      <c r="D382" s="6">
        <f t="shared" si="13"/>
        <v>26.45454545454546</v>
      </c>
      <c r="E382" s="6">
        <f t="shared" si="13"/>
        <v>80.754545454545465</v>
      </c>
      <c r="F382" s="6">
        <f t="shared" si="13"/>
        <v>41.4</v>
      </c>
      <c r="G382" s="6">
        <f t="shared" si="13"/>
        <v>63.663636363636357</v>
      </c>
      <c r="H382" s="6">
        <f t="shared" si="13"/>
        <v>27.663636363636371</v>
      </c>
    </row>
    <row r="383" spans="1:8" x14ac:dyDescent="0.25">
      <c r="A383" s="11">
        <v>43660</v>
      </c>
      <c r="B383" s="6">
        <f t="shared" si="13"/>
        <v>29.845454545454551</v>
      </c>
      <c r="C383" s="6">
        <f t="shared" si="13"/>
        <v>21.718181818181819</v>
      </c>
      <c r="D383" s="6">
        <f t="shared" si="13"/>
        <v>25.463636363636361</v>
      </c>
      <c r="E383" s="6">
        <f t="shared" si="13"/>
        <v>88.345454545454558</v>
      </c>
      <c r="F383" s="6">
        <f t="shared" si="13"/>
        <v>51.7</v>
      </c>
      <c r="G383" s="6">
        <f t="shared" si="13"/>
        <v>72.063636363636363</v>
      </c>
      <c r="H383" s="6">
        <f t="shared" si="13"/>
        <v>26.090909090909086</v>
      </c>
    </row>
    <row r="384" spans="1:8" x14ac:dyDescent="0.25">
      <c r="A384" s="11">
        <v>43659</v>
      </c>
      <c r="B384" s="6">
        <f t="shared" si="13"/>
        <v>30.1</v>
      </c>
      <c r="C384" s="6">
        <f t="shared" si="13"/>
        <v>21.481818181818184</v>
      </c>
      <c r="D384" s="6">
        <f t="shared" si="13"/>
        <v>25.727272727272723</v>
      </c>
      <c r="E384" s="6">
        <f t="shared" si="13"/>
        <v>89.209090909090918</v>
      </c>
      <c r="F384" s="6">
        <f t="shared" si="13"/>
        <v>48.990909090909092</v>
      </c>
      <c r="G384" s="6">
        <f t="shared" si="13"/>
        <v>73.263636363636365</v>
      </c>
      <c r="H384" s="6">
        <f t="shared" si="13"/>
        <v>27.9</v>
      </c>
    </row>
    <row r="385" spans="1:8" x14ac:dyDescent="0.25">
      <c r="A385" s="11">
        <v>43658</v>
      </c>
      <c r="B385" s="6">
        <f t="shared" si="13"/>
        <v>29.145454545454548</v>
      </c>
      <c r="C385" s="6">
        <f t="shared" si="13"/>
        <v>21.490909090909092</v>
      </c>
      <c r="D385" s="6">
        <f t="shared" si="13"/>
        <v>25.40909090909091</v>
      </c>
      <c r="E385" s="6">
        <f t="shared" si="13"/>
        <v>88.554545454545462</v>
      </c>
      <c r="F385" s="6">
        <f t="shared" si="13"/>
        <v>51.190909090909095</v>
      </c>
      <c r="G385" s="6">
        <f t="shared" si="13"/>
        <v>74.263636363636365</v>
      </c>
      <c r="H385" s="6">
        <f t="shared" si="13"/>
        <v>26.445454545454542</v>
      </c>
    </row>
    <row r="386" spans="1:8" x14ac:dyDescent="0.25">
      <c r="A386" s="11">
        <v>43657</v>
      </c>
      <c r="B386" s="6">
        <f t="shared" si="13"/>
        <v>28.9</v>
      </c>
      <c r="C386" s="6">
        <f t="shared" si="13"/>
        <v>21.163636363636364</v>
      </c>
      <c r="D386" s="6">
        <f t="shared" si="13"/>
        <v>25.063636363636363</v>
      </c>
      <c r="E386" s="6">
        <f t="shared" si="13"/>
        <v>89.327272727272742</v>
      </c>
      <c r="F386" s="6">
        <f t="shared" si="13"/>
        <v>50.990909090909099</v>
      </c>
      <c r="G386" s="6">
        <f t="shared" si="13"/>
        <v>73.527272727272702</v>
      </c>
      <c r="H386" s="6">
        <f t="shared" si="13"/>
        <v>27.854545454545452</v>
      </c>
    </row>
    <row r="387" spans="1:8" x14ac:dyDescent="0.25">
      <c r="A387" s="11">
        <v>43656</v>
      </c>
      <c r="B387" s="6">
        <f t="shared" ref="B387:H395" si="14">AVERAGE(B22,B55,B88,B121,B154,B187,B220,B253,B286,B319,B352)</f>
        <v>28.854545454545452</v>
      </c>
      <c r="C387" s="6">
        <f t="shared" si="14"/>
        <v>21.809090909090912</v>
      </c>
      <c r="D387" s="6">
        <f t="shared" si="14"/>
        <v>25.018181818181823</v>
      </c>
      <c r="E387" s="6">
        <f t="shared" si="14"/>
        <v>88.818181818181827</v>
      </c>
      <c r="F387" s="6">
        <f t="shared" si="14"/>
        <v>53.036363636363625</v>
      </c>
      <c r="G387" s="6">
        <f t="shared" si="14"/>
        <v>74.172727272727272</v>
      </c>
      <c r="H387" s="6">
        <f t="shared" si="14"/>
        <v>27.109090909090909</v>
      </c>
    </row>
    <row r="388" spans="1:8" x14ac:dyDescent="0.25">
      <c r="A388" s="11">
        <v>43655</v>
      </c>
      <c r="B388" s="6">
        <f t="shared" si="14"/>
        <v>30.300000000000008</v>
      </c>
      <c r="C388" s="6">
        <f t="shared" si="14"/>
        <v>21.436363636363641</v>
      </c>
      <c r="D388" s="6">
        <f t="shared" si="14"/>
        <v>25.745454545454546</v>
      </c>
      <c r="E388" s="6">
        <f t="shared" si="14"/>
        <v>86.809090909090912</v>
      </c>
      <c r="F388" s="6">
        <f t="shared" si="14"/>
        <v>45.009090909090908</v>
      </c>
      <c r="G388" s="6">
        <f t="shared" si="14"/>
        <v>68.990909090909085</v>
      </c>
      <c r="H388" s="6">
        <f t="shared" si="14"/>
        <v>27.518181818181816</v>
      </c>
    </row>
    <row r="389" spans="1:8" x14ac:dyDescent="0.25">
      <c r="A389" s="11">
        <v>43654</v>
      </c>
      <c r="B389" s="6">
        <f t="shared" si="14"/>
        <v>31.445454545454542</v>
      </c>
      <c r="C389" s="6">
        <f t="shared" si="14"/>
        <v>20.781818181818181</v>
      </c>
      <c r="D389" s="6">
        <f t="shared" si="14"/>
        <v>25.954545454545453</v>
      </c>
      <c r="E389" s="6">
        <f t="shared" si="14"/>
        <v>84.127272727272725</v>
      </c>
      <c r="F389" s="6">
        <f t="shared" si="14"/>
        <v>40.309090909090912</v>
      </c>
      <c r="G389" s="6">
        <f t="shared" si="14"/>
        <v>63.145454545454548</v>
      </c>
      <c r="H389" s="6">
        <f t="shared" si="14"/>
        <v>28.400000000000002</v>
      </c>
    </row>
    <row r="390" spans="1:8" x14ac:dyDescent="0.25">
      <c r="A390" s="11">
        <v>43653</v>
      </c>
      <c r="B390" s="6">
        <f t="shared" si="14"/>
        <v>31.499999999999996</v>
      </c>
      <c r="C390" s="6">
        <f t="shared" si="14"/>
        <v>20.309090909090909</v>
      </c>
      <c r="D390" s="6">
        <f t="shared" si="14"/>
        <v>25.372727272727275</v>
      </c>
      <c r="E390" s="6">
        <f t="shared" si="14"/>
        <v>84.672727272727286</v>
      </c>
      <c r="F390" s="6">
        <f t="shared" si="14"/>
        <v>36.309090909090905</v>
      </c>
      <c r="G390" s="6">
        <f t="shared" si="14"/>
        <v>61.772727272727273</v>
      </c>
      <c r="H390" s="6">
        <f t="shared" si="14"/>
        <v>25.918181818181822</v>
      </c>
    </row>
    <row r="391" spans="1:8" x14ac:dyDescent="0.25">
      <c r="A391" s="11">
        <v>43652</v>
      </c>
      <c r="B391" s="6">
        <f t="shared" si="14"/>
        <v>31.327272727272724</v>
      </c>
      <c r="C391" s="6">
        <f t="shared" si="14"/>
        <v>20.572727272727271</v>
      </c>
      <c r="D391" s="6">
        <f t="shared" si="14"/>
        <v>25.954545454545453</v>
      </c>
      <c r="E391" s="6">
        <f t="shared" si="14"/>
        <v>84.536363636363646</v>
      </c>
      <c r="F391" s="6">
        <f t="shared" si="14"/>
        <v>36.56363636363637</v>
      </c>
      <c r="G391" s="6">
        <f t="shared" si="14"/>
        <v>61.518181818181809</v>
      </c>
      <c r="H391" s="6">
        <f t="shared" si="14"/>
        <v>28.036363636363635</v>
      </c>
    </row>
    <row r="392" spans="1:8" x14ac:dyDescent="0.25">
      <c r="A392" s="11">
        <v>43651</v>
      </c>
      <c r="B392" s="6">
        <f t="shared" si="14"/>
        <v>29.127272727272725</v>
      </c>
      <c r="C392" s="6">
        <f t="shared" si="14"/>
        <v>20.745454545454546</v>
      </c>
      <c r="D392" s="6">
        <f t="shared" si="14"/>
        <v>24.727272727272727</v>
      </c>
      <c r="E392" s="6">
        <f t="shared" si="14"/>
        <v>87.772727272727266</v>
      </c>
      <c r="F392" s="6">
        <f t="shared" si="14"/>
        <v>46.081818181818178</v>
      </c>
      <c r="G392" s="6">
        <f t="shared" si="14"/>
        <v>69.63636363636364</v>
      </c>
      <c r="H392" s="6">
        <f t="shared" si="14"/>
        <v>28.227272727272734</v>
      </c>
    </row>
    <row r="393" spans="1:8" x14ac:dyDescent="0.25">
      <c r="A393" s="11">
        <v>43650</v>
      </c>
      <c r="B393" s="6">
        <f t="shared" si="14"/>
        <v>30.527272727272727</v>
      </c>
      <c r="C393" s="6">
        <f t="shared" si="14"/>
        <v>20.427272727272729</v>
      </c>
      <c r="D393" s="6">
        <f t="shared" si="14"/>
        <v>25.09090909090909</v>
      </c>
      <c r="E393" s="6">
        <f t="shared" si="14"/>
        <v>88.181818181818187</v>
      </c>
      <c r="F393" s="6">
        <f t="shared" si="14"/>
        <v>40.74545454545455</v>
      </c>
      <c r="G393" s="6">
        <f t="shared" si="14"/>
        <v>65.899999999999991</v>
      </c>
      <c r="H393" s="6">
        <f t="shared" si="14"/>
        <v>28.663636363636364</v>
      </c>
    </row>
    <row r="394" spans="1:8" x14ac:dyDescent="0.25">
      <c r="A394" s="11">
        <v>43649</v>
      </c>
      <c r="B394" s="6">
        <f t="shared" si="14"/>
        <v>30.427272727272722</v>
      </c>
      <c r="C394" s="6">
        <f t="shared" si="14"/>
        <v>20.809090909090912</v>
      </c>
      <c r="D394" s="6">
        <f t="shared" si="14"/>
        <v>25.445454545454542</v>
      </c>
      <c r="E394" s="6">
        <f t="shared" si="14"/>
        <v>84.7</v>
      </c>
      <c r="F394" s="6">
        <f t="shared" si="14"/>
        <v>41.354545454545452</v>
      </c>
      <c r="G394" s="6">
        <f t="shared" si="14"/>
        <v>63.872727272727275</v>
      </c>
      <c r="H394" s="6">
        <f t="shared" si="14"/>
        <v>26.372727272727271</v>
      </c>
    </row>
    <row r="395" spans="1:8" x14ac:dyDescent="0.25">
      <c r="A395" s="11">
        <v>43648</v>
      </c>
      <c r="B395" s="6">
        <f t="shared" si="14"/>
        <v>28.59090909090909</v>
      </c>
      <c r="C395" s="6">
        <f t="shared" si="14"/>
        <v>20.68181818181818</v>
      </c>
      <c r="D395" s="6">
        <f t="shared" si="14"/>
        <v>24.781818181818185</v>
      </c>
      <c r="E395" s="6">
        <f t="shared" si="14"/>
        <v>83.854545454545459</v>
      </c>
      <c r="F395" s="6">
        <f t="shared" si="14"/>
        <v>46.018181818181816</v>
      </c>
      <c r="G395" s="6">
        <f t="shared" si="14"/>
        <v>65.3</v>
      </c>
      <c r="H395" s="6">
        <f t="shared" si="14"/>
        <v>27.218181818181815</v>
      </c>
    </row>
    <row r="396" spans="1:8" x14ac:dyDescent="0.25">
      <c r="A396" s="11">
        <v>43647</v>
      </c>
      <c r="B396" s="6">
        <f t="shared" ref="B396:H396" si="15">AVERAGE(B31,B65,B97,B130,B163,B196,B229,B262,B295,B328,B361)</f>
        <v>29.650783699059563</v>
      </c>
      <c r="C396" s="6">
        <f t="shared" si="15"/>
        <v>20.315673981191221</v>
      </c>
      <c r="D396" s="6">
        <f t="shared" si="15"/>
        <v>24.75423197492163</v>
      </c>
      <c r="E396" s="6">
        <f t="shared" si="15"/>
        <v>86.129780564263314</v>
      </c>
      <c r="F396" s="6">
        <f t="shared" si="15"/>
        <v>36.568338557993734</v>
      </c>
      <c r="G396" s="6">
        <f t="shared" si="15"/>
        <v>64.932601880877741</v>
      </c>
      <c r="H396" s="6">
        <f t="shared" si="15"/>
        <v>27.777115987460817</v>
      </c>
    </row>
    <row r="397" spans="1:8" x14ac:dyDescent="0.25">
      <c r="A397" s="12" t="s">
        <v>34</v>
      </c>
      <c r="B397" s="7">
        <f>AVERAGE(B367:B396)</f>
        <v>30.451995820271687</v>
      </c>
      <c r="C397" s="7">
        <f t="shared" ref="C397:H397" si="16">AVERAGE(C367:C396)</f>
        <v>21.705673981191225</v>
      </c>
      <c r="D397" s="7">
        <f t="shared" si="16"/>
        <v>25.931504702194363</v>
      </c>
      <c r="E397" s="7">
        <f t="shared" si="16"/>
        <v>85.431598746081519</v>
      </c>
      <c r="F397" s="7">
        <f t="shared" si="16"/>
        <v>44.563490073145232</v>
      </c>
      <c r="G397" s="7">
        <f t="shared" si="16"/>
        <v>67.138965517241388</v>
      </c>
      <c r="H397" s="7">
        <f t="shared" si="16"/>
        <v>27.281964472309301</v>
      </c>
    </row>
    <row r="398" spans="1:8" x14ac:dyDescent="0.25">
      <c r="A398" s="12" t="s">
        <v>35</v>
      </c>
      <c r="B398" s="7">
        <f>MAX(B367:B396)</f>
        <v>32.463636363636368</v>
      </c>
      <c r="C398" s="7">
        <f t="shared" ref="C398:H398" si="17">MAX(C367:C396)</f>
        <v>23.236363636363638</v>
      </c>
      <c r="D398" s="7">
        <f t="shared" si="17"/>
        <v>27.518181818181816</v>
      </c>
      <c r="E398" s="7">
        <f t="shared" si="17"/>
        <v>89.327272727272742</v>
      </c>
      <c r="F398" s="7">
        <f t="shared" si="17"/>
        <v>54.081818181818178</v>
      </c>
      <c r="G398" s="7">
        <f t="shared" si="17"/>
        <v>74.263636363636365</v>
      </c>
      <c r="H398" s="7">
        <f t="shared" si="17"/>
        <v>28.663636363636364</v>
      </c>
    </row>
    <row r="399" spans="1:8" x14ac:dyDescent="0.25">
      <c r="A399" s="12" t="s">
        <v>36</v>
      </c>
      <c r="B399" s="7">
        <f>MIN(B367:B396)</f>
        <v>28.59090909090909</v>
      </c>
      <c r="C399" s="7">
        <f t="shared" ref="C399:H399" si="18">MIN(C367:C396)</f>
        <v>20.309090909090909</v>
      </c>
      <c r="D399" s="7">
        <f t="shared" si="18"/>
        <v>24.727272727272727</v>
      </c>
      <c r="E399" s="7">
        <f t="shared" si="18"/>
        <v>77.763636363636365</v>
      </c>
      <c r="F399" s="7">
        <f t="shared" si="18"/>
        <v>31.263636363636365</v>
      </c>
      <c r="G399" s="7">
        <f t="shared" si="18"/>
        <v>54.763636363636358</v>
      </c>
      <c r="H399" s="7">
        <f t="shared" si="18"/>
        <v>25.918181818181822</v>
      </c>
    </row>
    <row r="400" spans="1:8" x14ac:dyDescent="0.25">
      <c r="A400" s="12" t="s">
        <v>37</v>
      </c>
      <c r="B400" s="7">
        <f>STDEV(B367:B396)</f>
        <v>0.96585572647048434</v>
      </c>
      <c r="C400" s="7">
        <f t="shared" ref="C400:H400" si="19">STDEV(C367:C396)</f>
        <v>0.85939604427314786</v>
      </c>
      <c r="D400" s="7">
        <f t="shared" si="19"/>
        <v>0.73383869237230592</v>
      </c>
      <c r="E400" s="7">
        <f t="shared" si="19"/>
        <v>3.3949780043185713</v>
      </c>
      <c r="F400" s="7">
        <f t="shared" si="19"/>
        <v>6.0280064790567538</v>
      </c>
      <c r="G400" s="7">
        <f t="shared" si="19"/>
        <v>5.3074349496007835</v>
      </c>
      <c r="H400" s="7">
        <f t="shared" si="19"/>
        <v>0.66651876125175458</v>
      </c>
    </row>
    <row r="401" spans="1:17" x14ac:dyDescent="0.25">
      <c r="A401" s="5" t="s">
        <v>16</v>
      </c>
      <c r="B401" s="7">
        <f>B400/SQRT(30)</f>
        <v>0.17634032289447463</v>
      </c>
      <c r="C401" s="7">
        <f t="shared" ref="C401:H401" si="20">C400/SQRT(30)</f>
        <v>0.15690353309303717</v>
      </c>
      <c r="D401" s="7">
        <f t="shared" si="20"/>
        <v>0.13398000179413541</v>
      </c>
      <c r="E401" s="7">
        <f t="shared" si="20"/>
        <v>0.61983534506638427</v>
      </c>
      <c r="F401" s="7">
        <f t="shared" si="20"/>
        <v>1.1005583751222257</v>
      </c>
      <c r="G401" s="7">
        <f t="shared" si="20"/>
        <v>0.96900061479588118</v>
      </c>
      <c r="H401" s="7">
        <f t="shared" si="20"/>
        <v>0.12168912017932874</v>
      </c>
    </row>
    <row r="402" spans="1:17" x14ac:dyDescent="0.25">
      <c r="A402" s="5"/>
      <c r="B402" s="7"/>
      <c r="C402" s="7"/>
      <c r="D402" s="7"/>
      <c r="E402" s="7"/>
      <c r="F402" s="7"/>
      <c r="G402" s="7"/>
      <c r="H402" s="7"/>
    </row>
    <row r="403" spans="1:17" x14ac:dyDescent="0.25">
      <c r="A403" s="12" t="s">
        <v>39</v>
      </c>
    </row>
    <row r="404" spans="1:17" x14ac:dyDescent="0.25">
      <c r="A404" s="10" t="s">
        <v>40</v>
      </c>
      <c r="B404" s="10">
        <v>2008</v>
      </c>
      <c r="C404" s="10">
        <v>2009</v>
      </c>
      <c r="D404" s="10">
        <v>2010</v>
      </c>
      <c r="E404" s="10">
        <v>2011</v>
      </c>
      <c r="F404" s="10">
        <v>2012</v>
      </c>
      <c r="G404" s="10">
        <v>2013</v>
      </c>
      <c r="H404" s="10">
        <v>2014</v>
      </c>
      <c r="I404" s="10">
        <v>2015</v>
      </c>
      <c r="J404" s="10">
        <v>2016</v>
      </c>
      <c r="K404" s="10">
        <v>2017</v>
      </c>
      <c r="L404" s="10">
        <v>2018</v>
      </c>
      <c r="M404" s="12" t="s">
        <v>34</v>
      </c>
      <c r="N404" s="12" t="s">
        <v>35</v>
      </c>
      <c r="O404" s="12" t="s">
        <v>36</v>
      </c>
      <c r="P404" s="12" t="s">
        <v>37</v>
      </c>
      <c r="Q404" s="5" t="s">
        <v>16</v>
      </c>
    </row>
    <row r="405" spans="1:17" x14ac:dyDescent="0.25">
      <c r="A405" s="10" t="s">
        <v>27</v>
      </c>
      <c r="B405" s="6">
        <f>B32</f>
        <v>30.776666666666667</v>
      </c>
      <c r="C405" s="6">
        <f>B65</f>
        <v>30.558620689655182</v>
      </c>
      <c r="D405" s="6">
        <f>B98</f>
        <v>31.653333333333332</v>
      </c>
      <c r="E405" s="6">
        <f>B131</f>
        <v>29.779999999999994</v>
      </c>
      <c r="F405" s="6">
        <f>B164</f>
        <v>30.180000000000003</v>
      </c>
      <c r="G405" s="6">
        <f>B197</f>
        <v>29.996666666666666</v>
      </c>
      <c r="H405" s="6">
        <f>B230</f>
        <v>29.366666666666671</v>
      </c>
      <c r="I405" s="6">
        <f>B263</f>
        <v>32.046666666666667</v>
      </c>
      <c r="J405" s="6">
        <f>B296</f>
        <v>31.819999999999997</v>
      </c>
      <c r="K405" s="6">
        <f>B329</f>
        <v>30.463333333333328</v>
      </c>
      <c r="L405" s="6">
        <f>B362</f>
        <v>28.330000000000002</v>
      </c>
      <c r="M405" s="6">
        <f>AVERAGE(B405:L405)</f>
        <v>30.45199582027168</v>
      </c>
      <c r="N405" s="6">
        <f>MAX(B405:L405)</f>
        <v>32.046666666666667</v>
      </c>
      <c r="O405" s="6">
        <f>MIN(B405:L405)</f>
        <v>28.330000000000002</v>
      </c>
      <c r="P405" s="6">
        <f>STDEV(B405:L405)</f>
        <v>1.1130238678754238</v>
      </c>
      <c r="Q405" s="6">
        <f>P405/SQRT(11)</f>
        <v>0.33558932295026217</v>
      </c>
    </row>
    <row r="406" spans="1:17" x14ac:dyDescent="0.25">
      <c r="A406" s="10" t="s">
        <v>28</v>
      </c>
      <c r="B406" s="6">
        <f>C32</f>
        <v>22.323333333333334</v>
      </c>
      <c r="C406" s="6">
        <f>C65</f>
        <v>22.172413793103448</v>
      </c>
      <c r="D406" s="6">
        <f>C98</f>
        <v>23.463333333333335</v>
      </c>
      <c r="E406" s="6">
        <f>C131</f>
        <v>21.726666666666663</v>
      </c>
      <c r="F406" s="6">
        <f>C164</f>
        <v>21.309999999999995</v>
      </c>
      <c r="G406" s="6">
        <f>C197</f>
        <v>20.646666666666665</v>
      </c>
      <c r="H406" s="6">
        <f>C230</f>
        <v>20.45</v>
      </c>
      <c r="I406" s="6">
        <f>C263</f>
        <v>24.139999999999997</v>
      </c>
      <c r="J406" s="6">
        <f>C296</f>
        <v>22.203333333333333</v>
      </c>
      <c r="K406" s="6">
        <f>C329</f>
        <v>21.046666666666667</v>
      </c>
      <c r="L406" s="6">
        <f>C362</f>
        <v>19.280000000000005</v>
      </c>
      <c r="M406" s="6">
        <f t="shared" ref="M406:M414" si="21">AVERAGE(B406:L406)</f>
        <v>21.705673981191222</v>
      </c>
      <c r="N406" s="6">
        <f t="shared" ref="N406:N414" si="22">MAX(B406:L406)</f>
        <v>24.139999999999997</v>
      </c>
      <c r="O406" s="6">
        <f t="shared" ref="O406:O414" si="23">MIN(B406:L406)</f>
        <v>19.280000000000005</v>
      </c>
      <c r="P406" s="6">
        <f t="shared" ref="P406:P414" si="24">STDEV(B406:L406)</f>
        <v>1.3796999912019359</v>
      </c>
      <c r="Q406" s="6">
        <f t="shared" ref="Q406:Q414" si="25">P406/SQRT(11)</f>
        <v>0.41599519946122432</v>
      </c>
    </row>
    <row r="407" spans="1:17" x14ac:dyDescent="0.25">
      <c r="A407" s="10" t="s">
        <v>29</v>
      </c>
      <c r="B407" s="6">
        <f>D32</f>
        <v>26.36666666666666</v>
      </c>
      <c r="C407" s="6">
        <f>D65</f>
        <v>26.196551724137933</v>
      </c>
      <c r="D407" s="6">
        <f>D98</f>
        <v>27.486666666666661</v>
      </c>
      <c r="E407" s="6">
        <f>D131</f>
        <v>25.579999999999995</v>
      </c>
      <c r="F407" s="6">
        <f>D164</f>
        <v>25.613333333333337</v>
      </c>
      <c r="G407" s="6">
        <f>D164</f>
        <v>25.613333333333337</v>
      </c>
      <c r="H407" s="6">
        <f>D230</f>
        <v>24.546666666666667</v>
      </c>
      <c r="I407" s="6">
        <f>D263</f>
        <v>27.943333333333335</v>
      </c>
      <c r="J407" s="6">
        <f>D296</f>
        <v>26.83</v>
      </c>
      <c r="K407" s="6">
        <f>D329</f>
        <v>25.596666666666668</v>
      </c>
      <c r="L407" s="6">
        <f>D362</f>
        <v>23.719999999999995</v>
      </c>
      <c r="M407" s="6">
        <f t="shared" si="21"/>
        <v>25.9539289446186</v>
      </c>
      <c r="N407" s="6">
        <f t="shared" si="22"/>
        <v>27.943333333333335</v>
      </c>
      <c r="O407" s="6">
        <f t="shared" si="23"/>
        <v>23.719999999999995</v>
      </c>
      <c r="P407" s="6">
        <f t="shared" si="24"/>
        <v>1.2154846383695075</v>
      </c>
      <c r="Q407" s="6">
        <f t="shared" si="25"/>
        <v>0.366482407628407</v>
      </c>
    </row>
    <row r="408" spans="1:17" x14ac:dyDescent="0.25">
      <c r="A408" s="10" t="s">
        <v>30</v>
      </c>
      <c r="B408" s="6">
        <f>E32</f>
        <v>81.290000000000006</v>
      </c>
      <c r="C408" s="6">
        <f>E65</f>
        <v>81.427586206896549</v>
      </c>
      <c r="D408" s="6">
        <f>E98</f>
        <v>78.11</v>
      </c>
      <c r="E408" s="6">
        <f>E131</f>
        <v>89.323333333333338</v>
      </c>
      <c r="F408" s="6">
        <f>E164</f>
        <v>86.03</v>
      </c>
      <c r="G408" s="6">
        <f>E164</f>
        <v>86.03</v>
      </c>
      <c r="H408" s="6">
        <f>E230</f>
        <v>86.75333333333333</v>
      </c>
      <c r="I408" s="6">
        <f>E263</f>
        <v>87.140000000000015</v>
      </c>
      <c r="J408" s="6">
        <f>E296</f>
        <v>80.710000000000008</v>
      </c>
      <c r="K408" s="6">
        <f>E329</f>
        <v>88.153333333333322</v>
      </c>
      <c r="L408" s="6">
        <f>E362</f>
        <v>97.883333333333354</v>
      </c>
      <c r="M408" s="6">
        <f t="shared" si="21"/>
        <v>85.713719958202716</v>
      </c>
      <c r="N408" s="6">
        <f t="shared" si="22"/>
        <v>97.883333333333354</v>
      </c>
      <c r="O408" s="6">
        <f t="shared" si="23"/>
        <v>78.11</v>
      </c>
      <c r="P408" s="6">
        <f t="shared" si="24"/>
        <v>5.3961992190877108</v>
      </c>
      <c r="Q408" s="6">
        <f t="shared" si="25"/>
        <v>1.6270152821566137</v>
      </c>
    </row>
    <row r="409" spans="1:17" x14ac:dyDescent="0.25">
      <c r="A409" s="10" t="s">
        <v>31</v>
      </c>
      <c r="B409" s="6">
        <f>F32</f>
        <v>45.383333333333333</v>
      </c>
      <c r="C409" s="6">
        <f>F65</f>
        <v>45.451724137931031</v>
      </c>
      <c r="D409" s="6">
        <f>F98</f>
        <v>43.270000000000017</v>
      </c>
      <c r="E409" s="6">
        <f>F131</f>
        <v>50.163333333333334</v>
      </c>
      <c r="F409" s="6">
        <f>F164</f>
        <v>43.269999999999996</v>
      </c>
      <c r="G409" s="6">
        <f>F164</f>
        <v>43.269999999999996</v>
      </c>
      <c r="H409" s="6">
        <f>F230</f>
        <v>44.669999999999995</v>
      </c>
      <c r="I409" s="6">
        <f>F263</f>
        <v>49.673333333333318</v>
      </c>
      <c r="J409" s="6">
        <f>F296</f>
        <v>35.01</v>
      </c>
      <c r="K409" s="6">
        <f>F329</f>
        <v>42.253333333333323</v>
      </c>
      <c r="L409" s="6">
        <f>F362</f>
        <v>52.106666666666669</v>
      </c>
      <c r="M409" s="6">
        <f t="shared" si="21"/>
        <v>44.956520376175554</v>
      </c>
      <c r="N409" s="6">
        <f t="shared" si="22"/>
        <v>52.106666666666669</v>
      </c>
      <c r="O409" s="6">
        <f t="shared" si="23"/>
        <v>35.01</v>
      </c>
      <c r="P409" s="6">
        <f t="shared" si="24"/>
        <v>4.6450710256261027</v>
      </c>
      <c r="Q409" s="6">
        <f t="shared" si="25"/>
        <v>1.4005416105957378</v>
      </c>
    </row>
    <row r="410" spans="1:17" x14ac:dyDescent="0.25">
      <c r="A410" s="10" t="s">
        <v>32</v>
      </c>
      <c r="B410" s="6">
        <f>G32</f>
        <v>64.903333333333336</v>
      </c>
      <c r="C410" s="6">
        <f>G65</f>
        <v>66.558620689655172</v>
      </c>
      <c r="D410" s="6">
        <f>G98</f>
        <v>60.4</v>
      </c>
      <c r="E410" s="6">
        <f>G131</f>
        <v>72.620000000000019</v>
      </c>
      <c r="F410" s="6">
        <f>G164</f>
        <v>67.256666666666675</v>
      </c>
      <c r="G410" s="6">
        <f>G164</f>
        <v>67.256666666666675</v>
      </c>
      <c r="H410" s="6">
        <f>G230</f>
        <v>69.083333333333329</v>
      </c>
      <c r="I410" s="6">
        <f>G263</f>
        <v>71.033333333333331</v>
      </c>
      <c r="J410" s="6">
        <f>G296</f>
        <v>58.400000000000006</v>
      </c>
      <c r="K410" s="6">
        <f>G329</f>
        <v>67.543333333333308</v>
      </c>
      <c r="L410" s="6">
        <f>G362</f>
        <v>77.813333333333333</v>
      </c>
      <c r="M410" s="6">
        <f t="shared" si="21"/>
        <v>67.533510971786825</v>
      </c>
      <c r="N410" s="6">
        <f t="shared" si="22"/>
        <v>77.813333333333333</v>
      </c>
      <c r="O410" s="6">
        <f t="shared" si="23"/>
        <v>58.400000000000006</v>
      </c>
      <c r="P410" s="6">
        <f t="shared" si="24"/>
        <v>5.3714751538057532</v>
      </c>
      <c r="Q410" s="6">
        <f t="shared" si="25"/>
        <v>1.6195606959900224</v>
      </c>
    </row>
    <row r="411" spans="1:17" x14ac:dyDescent="0.25">
      <c r="A411" s="10" t="s">
        <v>33</v>
      </c>
      <c r="B411" s="6">
        <f>H32</f>
        <v>28.45666666666666</v>
      </c>
      <c r="C411" s="6">
        <f>H65</f>
        <v>27.048275862068969</v>
      </c>
      <c r="D411" s="6">
        <f>H98</f>
        <v>26.360000000000003</v>
      </c>
      <c r="E411" s="6">
        <f>H131</f>
        <v>26.650000000000002</v>
      </c>
      <c r="F411" s="6">
        <f>H164</f>
        <v>27.076666666666668</v>
      </c>
      <c r="G411" s="6">
        <f>H164</f>
        <v>27.076666666666668</v>
      </c>
      <c r="H411" s="6">
        <f>H230</f>
        <v>28.876666666666665</v>
      </c>
      <c r="I411" s="6">
        <f>H263</f>
        <v>26.840000000000007</v>
      </c>
      <c r="J411" s="6">
        <f>H296</f>
        <v>26.09333333333333</v>
      </c>
      <c r="K411" s="6">
        <f>H329</f>
        <v>26.610000000000003</v>
      </c>
      <c r="L411" s="6">
        <f>H362</f>
        <v>27.583333333333336</v>
      </c>
      <c r="M411" s="6">
        <f t="shared" si="21"/>
        <v>27.151964472309302</v>
      </c>
      <c r="N411" s="6">
        <f t="shared" si="22"/>
        <v>28.876666666666665</v>
      </c>
      <c r="O411" s="6">
        <f t="shared" si="23"/>
        <v>26.09333333333333</v>
      </c>
      <c r="P411" s="6">
        <f t="shared" si="24"/>
        <v>0.85299113025312989</v>
      </c>
      <c r="Q411" s="6">
        <f t="shared" si="25"/>
        <v>0.2571865025955275</v>
      </c>
    </row>
    <row r="412" spans="1:17" x14ac:dyDescent="0.25">
      <c r="A412" s="10" t="s">
        <v>50</v>
      </c>
      <c r="B412" s="14">
        <f>B405*ATAN(0.151977*(B409+8.313659)^(1/2))+ATAN(B405+B409)-ATAN(B409-1.676331)+0.00391838*B409^(3/2)*ATAN(0.023101*B409)-4.686035</f>
        <v>22.118245167170691</v>
      </c>
      <c r="C412" s="14">
        <f t="shared" ref="C412:L412" si="26">C405*ATAN(0.151977*(C409+8.313659)^(1/2))+ATAN(C405+C409)-ATAN(C409-1.676331)+0.00391838*C409^(3/2)*ATAN(0.023101*C409)-4.686035</f>
        <v>21.947978904658587</v>
      </c>
      <c r="D412" s="14">
        <f t="shared" si="26"/>
        <v>22.445110805937631</v>
      </c>
      <c r="E412" s="14">
        <f t="shared" si="26"/>
        <v>22.136312932064214</v>
      </c>
      <c r="F412" s="14">
        <f t="shared" si="26"/>
        <v>21.223257540909209</v>
      </c>
      <c r="G412" s="14">
        <f t="shared" si="26"/>
        <v>21.071216223244011</v>
      </c>
      <c r="H412" s="14">
        <f t="shared" si="26"/>
        <v>20.805416171133327</v>
      </c>
      <c r="I412" s="14">
        <f t="shared" si="26"/>
        <v>23.995900176972963</v>
      </c>
      <c r="J412" s="14">
        <f t="shared" si="26"/>
        <v>20.877513930747192</v>
      </c>
      <c r="K412" s="14">
        <f t="shared" si="26"/>
        <v>21.264084610920928</v>
      </c>
      <c r="L412" s="14">
        <f t="shared" si="26"/>
        <v>21.214648847448974</v>
      </c>
      <c r="M412" s="6">
        <f t="shared" si="21"/>
        <v>21.736335028291613</v>
      </c>
      <c r="N412" s="6">
        <f t="shared" si="22"/>
        <v>23.995900176972963</v>
      </c>
      <c r="O412" s="6">
        <f t="shared" si="23"/>
        <v>20.805416171133327</v>
      </c>
      <c r="P412" s="6">
        <f t="shared" si="24"/>
        <v>0.93614211684324611</v>
      </c>
      <c r="Q412" s="6">
        <f t="shared" si="25"/>
        <v>0.28225746836528104</v>
      </c>
    </row>
    <row r="413" spans="1:17" x14ac:dyDescent="0.25">
      <c r="A413" s="17" t="s">
        <v>51</v>
      </c>
      <c r="B413" s="18">
        <f t="shared" ref="B413:L413" si="27">(B405-B412)*0.6771</f>
        <v>5.8626171973087251</v>
      </c>
      <c r="C413" s="18">
        <f t="shared" si="27"/>
        <v>5.8302655526211948</v>
      </c>
      <c r="D413" s="18">
        <f t="shared" si="27"/>
        <v>6.2348874732996302</v>
      </c>
      <c r="E413" s="18">
        <f t="shared" si="27"/>
        <v>5.1755405136993167</v>
      </c>
      <c r="F413" s="18">
        <f t="shared" si="27"/>
        <v>6.0646103190503773</v>
      </c>
      <c r="G413" s="18">
        <f t="shared" si="27"/>
        <v>6.0434224952414795</v>
      </c>
      <c r="H413" s="18">
        <f t="shared" si="27"/>
        <v>5.7968227105256274</v>
      </c>
      <c r="I413" s="18">
        <f t="shared" si="27"/>
        <v>5.4511739901716068</v>
      </c>
      <c r="J413" s="18">
        <f t="shared" si="27"/>
        <v>7.4091573174910748</v>
      </c>
      <c r="K413" s="18">
        <f t="shared" si="27"/>
        <v>6.2288113099454359</v>
      </c>
      <c r="L413" s="18">
        <f t="shared" si="27"/>
        <v>4.8178042653923017</v>
      </c>
      <c r="M413" s="18">
        <f t="shared" si="21"/>
        <v>5.9013739222497046</v>
      </c>
      <c r="N413" s="18">
        <f t="shared" si="22"/>
        <v>7.4091573174910748</v>
      </c>
      <c r="O413" s="18">
        <f t="shared" si="23"/>
        <v>4.8178042653923017</v>
      </c>
      <c r="P413" s="18">
        <f t="shared" si="24"/>
        <v>0.66781793729995365</v>
      </c>
      <c r="Q413" s="18">
        <f t="shared" si="25"/>
        <v>0.20135468420845767</v>
      </c>
    </row>
    <row r="414" spans="1:17" x14ac:dyDescent="0.25">
      <c r="A414" s="15" t="s">
        <v>49</v>
      </c>
      <c r="B414" s="16">
        <f>B413*2.29</f>
        <v>13.425393381836981</v>
      </c>
      <c r="C414" s="16">
        <f t="shared" ref="C414:L414" si="28">C413*2.29</f>
        <v>13.351308115502537</v>
      </c>
      <c r="D414" s="16">
        <f t="shared" si="28"/>
        <v>14.277892313856153</v>
      </c>
      <c r="E414" s="16">
        <f t="shared" si="28"/>
        <v>11.851987776371436</v>
      </c>
      <c r="F414" s="16">
        <f t="shared" si="28"/>
        <v>13.887957630625364</v>
      </c>
      <c r="G414" s="16">
        <f t="shared" si="28"/>
        <v>13.839437514102988</v>
      </c>
      <c r="H414" s="16">
        <f t="shared" si="28"/>
        <v>13.274724007103687</v>
      </c>
      <c r="I414" s="16">
        <f t="shared" si="28"/>
        <v>12.483188437492979</v>
      </c>
      <c r="J414" s="16">
        <f t="shared" si="28"/>
        <v>16.966970257054562</v>
      </c>
      <c r="K414" s="16">
        <f t="shared" si="28"/>
        <v>14.263977899775048</v>
      </c>
      <c r="L414" s="16">
        <f t="shared" si="28"/>
        <v>11.032771767748372</v>
      </c>
      <c r="M414" s="16">
        <f t="shared" si="21"/>
        <v>13.514146281951831</v>
      </c>
      <c r="N414" s="16">
        <f t="shared" si="22"/>
        <v>16.966970257054562</v>
      </c>
      <c r="O414" s="16">
        <f t="shared" si="23"/>
        <v>11.032771767748372</v>
      </c>
      <c r="P414" s="16">
        <f t="shared" si="24"/>
        <v>1.5293030764168192</v>
      </c>
      <c r="Q414" s="16">
        <f t="shared" si="25"/>
        <v>0.46110222683734553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5"/>
  <sheetViews>
    <sheetView topLeftCell="A399" workbookViewId="0">
      <selection activeCell="B397" sqref="B367:H397"/>
    </sheetView>
  </sheetViews>
  <sheetFormatPr baseColWidth="10" defaultRowHeight="15" x14ac:dyDescent="0.25"/>
  <cols>
    <col min="1" max="1" width="29.5703125" bestFit="1" customWidth="1"/>
  </cols>
  <sheetData>
    <row r="1" spans="1:8" x14ac:dyDescent="0.25">
      <c r="A1" s="10" t="s">
        <v>0</v>
      </c>
      <c r="B1" s="10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 t="s">
        <v>33</v>
      </c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1">
        <v>39690</v>
      </c>
      <c r="B3">
        <v>29.3</v>
      </c>
      <c r="C3">
        <v>22.3</v>
      </c>
      <c r="D3">
        <v>25.9</v>
      </c>
      <c r="E3">
        <v>78.400000000000006</v>
      </c>
      <c r="F3">
        <v>51.7</v>
      </c>
      <c r="G3">
        <v>64.8</v>
      </c>
      <c r="H3">
        <v>25.4</v>
      </c>
    </row>
    <row r="4" spans="1:8" x14ac:dyDescent="0.25">
      <c r="A4" s="1">
        <v>39689</v>
      </c>
      <c r="B4">
        <v>33.9</v>
      </c>
      <c r="C4">
        <v>21.5</v>
      </c>
      <c r="D4">
        <v>27.8</v>
      </c>
      <c r="E4">
        <v>76</v>
      </c>
      <c r="F4">
        <v>29.6</v>
      </c>
      <c r="G4">
        <v>51.6</v>
      </c>
      <c r="H4">
        <v>26.4</v>
      </c>
    </row>
    <row r="5" spans="1:8" x14ac:dyDescent="0.25">
      <c r="A5" s="1">
        <v>39688</v>
      </c>
      <c r="B5">
        <v>33.700000000000003</v>
      </c>
      <c r="C5">
        <v>24.2</v>
      </c>
      <c r="D5">
        <v>28.3</v>
      </c>
      <c r="E5">
        <v>67.099999999999994</v>
      </c>
      <c r="F5">
        <v>36</v>
      </c>
      <c r="G5">
        <v>52.9</v>
      </c>
      <c r="H5">
        <v>26.4</v>
      </c>
    </row>
    <row r="6" spans="1:8" x14ac:dyDescent="0.25">
      <c r="A6" s="1">
        <v>39687</v>
      </c>
      <c r="B6">
        <v>34.299999999999997</v>
      </c>
      <c r="C6">
        <v>26.3</v>
      </c>
      <c r="D6">
        <v>29.5</v>
      </c>
      <c r="E6">
        <v>66.900000000000006</v>
      </c>
      <c r="F6">
        <v>32.9</v>
      </c>
      <c r="G6">
        <v>45.5</v>
      </c>
      <c r="H6">
        <v>25.8</v>
      </c>
    </row>
    <row r="7" spans="1:8" x14ac:dyDescent="0.25">
      <c r="A7" s="1">
        <v>39686</v>
      </c>
      <c r="B7">
        <v>36.799999999999997</v>
      </c>
      <c r="C7">
        <v>25.7</v>
      </c>
      <c r="D7">
        <v>29.8</v>
      </c>
      <c r="E7">
        <v>72.8</v>
      </c>
      <c r="F7">
        <v>25.2</v>
      </c>
      <c r="G7">
        <v>48.9</v>
      </c>
      <c r="H7">
        <v>26.1</v>
      </c>
    </row>
    <row r="8" spans="1:8" x14ac:dyDescent="0.25">
      <c r="A8" s="1">
        <v>39685</v>
      </c>
      <c r="B8">
        <v>29.9</v>
      </c>
      <c r="C8">
        <v>23.5</v>
      </c>
      <c r="D8">
        <v>26.9</v>
      </c>
      <c r="E8">
        <v>84.7</v>
      </c>
      <c r="F8">
        <v>61.2</v>
      </c>
      <c r="G8">
        <v>72.599999999999994</v>
      </c>
      <c r="H8">
        <v>25.5</v>
      </c>
    </row>
    <row r="9" spans="1:8" x14ac:dyDescent="0.25">
      <c r="A9" s="1">
        <v>39684</v>
      </c>
      <c r="B9">
        <v>29.7</v>
      </c>
      <c r="C9">
        <v>23.4</v>
      </c>
      <c r="D9">
        <v>26.7</v>
      </c>
      <c r="E9">
        <v>82</v>
      </c>
      <c r="F9">
        <v>57</v>
      </c>
      <c r="G9">
        <v>69.599999999999994</v>
      </c>
      <c r="H9">
        <v>23.8</v>
      </c>
    </row>
    <row r="10" spans="1:8" x14ac:dyDescent="0.25">
      <c r="A10" s="1">
        <v>39683</v>
      </c>
      <c r="B10">
        <v>33.200000000000003</v>
      </c>
      <c r="C10">
        <v>24.1</v>
      </c>
      <c r="D10">
        <v>27.6</v>
      </c>
      <c r="E10">
        <v>84.1</v>
      </c>
      <c r="F10">
        <v>46.5</v>
      </c>
      <c r="G10">
        <v>69.099999999999994</v>
      </c>
      <c r="H10">
        <v>22.6</v>
      </c>
    </row>
    <row r="11" spans="1:8" x14ac:dyDescent="0.25">
      <c r="A11" s="1">
        <v>39682</v>
      </c>
      <c r="B11">
        <v>29.2</v>
      </c>
      <c r="C11">
        <v>24.7</v>
      </c>
      <c r="D11">
        <v>26.4</v>
      </c>
      <c r="E11">
        <v>82.4</v>
      </c>
      <c r="F11">
        <v>65.099999999999994</v>
      </c>
      <c r="G11">
        <v>76.7</v>
      </c>
      <c r="H11">
        <v>12.5</v>
      </c>
    </row>
    <row r="12" spans="1:8" x14ac:dyDescent="0.25">
      <c r="A12" s="1">
        <v>39681</v>
      </c>
      <c r="B12">
        <v>33.200000000000003</v>
      </c>
      <c r="C12">
        <v>23.9</v>
      </c>
      <c r="D12">
        <v>27.7</v>
      </c>
      <c r="E12">
        <v>78.8</v>
      </c>
      <c r="F12">
        <v>43.8</v>
      </c>
      <c r="G12">
        <v>66</v>
      </c>
      <c r="H12">
        <v>25.6</v>
      </c>
    </row>
    <row r="13" spans="1:8" x14ac:dyDescent="0.25">
      <c r="A13" s="1">
        <v>39680</v>
      </c>
      <c r="B13">
        <v>34</v>
      </c>
      <c r="C13">
        <v>20.8</v>
      </c>
      <c r="D13">
        <v>27</v>
      </c>
      <c r="E13">
        <v>83.7</v>
      </c>
      <c r="F13">
        <v>43.2</v>
      </c>
      <c r="G13">
        <v>66.099999999999994</v>
      </c>
      <c r="H13">
        <v>26.3</v>
      </c>
    </row>
    <row r="14" spans="1:8" x14ac:dyDescent="0.25">
      <c r="A14" s="1">
        <v>39679</v>
      </c>
      <c r="B14">
        <v>28.2</v>
      </c>
      <c r="C14">
        <v>23.3</v>
      </c>
      <c r="D14">
        <v>25.7</v>
      </c>
      <c r="E14">
        <v>81.2</v>
      </c>
      <c r="F14">
        <v>59.6</v>
      </c>
      <c r="G14">
        <v>73.7</v>
      </c>
      <c r="H14">
        <v>19.100000000000001</v>
      </c>
    </row>
    <row r="15" spans="1:8" x14ac:dyDescent="0.25">
      <c r="A15" s="1">
        <v>39678</v>
      </c>
      <c r="B15">
        <v>32.4</v>
      </c>
      <c r="C15">
        <v>24.1</v>
      </c>
      <c r="D15">
        <v>27.8</v>
      </c>
      <c r="E15">
        <v>84.7</v>
      </c>
      <c r="F15">
        <v>40.4</v>
      </c>
      <c r="G15">
        <v>63.2</v>
      </c>
      <c r="H15">
        <v>26.3</v>
      </c>
    </row>
    <row r="16" spans="1:8" x14ac:dyDescent="0.25">
      <c r="A16" s="1">
        <v>39677</v>
      </c>
      <c r="B16">
        <v>30.5</v>
      </c>
      <c r="C16">
        <v>23.4</v>
      </c>
      <c r="D16">
        <v>26.5</v>
      </c>
      <c r="E16">
        <v>84.6</v>
      </c>
      <c r="F16">
        <v>49.8</v>
      </c>
      <c r="G16">
        <v>70.5</v>
      </c>
      <c r="H16">
        <v>27</v>
      </c>
    </row>
    <row r="17" spans="1:8" x14ac:dyDescent="0.25">
      <c r="A17" s="1">
        <v>39676</v>
      </c>
      <c r="B17">
        <v>28.7</v>
      </c>
      <c r="C17">
        <v>22.9</v>
      </c>
      <c r="D17">
        <v>25.5</v>
      </c>
      <c r="E17">
        <v>77.900000000000006</v>
      </c>
      <c r="F17">
        <v>51</v>
      </c>
      <c r="G17">
        <v>65.900000000000006</v>
      </c>
      <c r="H17">
        <v>25.5</v>
      </c>
    </row>
    <row r="18" spans="1:8" x14ac:dyDescent="0.25">
      <c r="A18" s="1">
        <v>39675</v>
      </c>
      <c r="B18">
        <v>31.4</v>
      </c>
      <c r="C18">
        <v>22.3</v>
      </c>
      <c r="D18">
        <v>26.9</v>
      </c>
      <c r="E18">
        <v>85.8</v>
      </c>
      <c r="F18">
        <v>35.5</v>
      </c>
      <c r="G18">
        <v>64.900000000000006</v>
      </c>
      <c r="H18">
        <v>27.4</v>
      </c>
    </row>
    <row r="19" spans="1:8" x14ac:dyDescent="0.25">
      <c r="A19" s="1">
        <v>39674</v>
      </c>
      <c r="B19">
        <v>30.7</v>
      </c>
      <c r="C19">
        <v>24.3</v>
      </c>
      <c r="D19">
        <v>27.6</v>
      </c>
      <c r="E19">
        <v>84.2</v>
      </c>
      <c r="F19">
        <v>60.2</v>
      </c>
      <c r="G19">
        <v>72.099999999999994</v>
      </c>
      <c r="H19">
        <v>25</v>
      </c>
    </row>
    <row r="20" spans="1:8" x14ac:dyDescent="0.25">
      <c r="A20" s="1">
        <v>39673</v>
      </c>
      <c r="B20">
        <v>33.5</v>
      </c>
      <c r="C20">
        <v>22.3</v>
      </c>
      <c r="D20">
        <v>28</v>
      </c>
      <c r="E20">
        <v>85.3</v>
      </c>
      <c r="F20">
        <v>43.9</v>
      </c>
      <c r="G20">
        <v>66.7</v>
      </c>
      <c r="H20">
        <v>26.8</v>
      </c>
    </row>
    <row r="21" spans="1:8" x14ac:dyDescent="0.25">
      <c r="A21" s="1">
        <v>39672</v>
      </c>
      <c r="B21">
        <v>31.3</v>
      </c>
      <c r="C21">
        <v>22.1</v>
      </c>
      <c r="D21">
        <v>26.5</v>
      </c>
      <c r="E21">
        <v>85</v>
      </c>
      <c r="F21">
        <v>49.6</v>
      </c>
      <c r="G21">
        <v>71.7</v>
      </c>
      <c r="H21">
        <v>27.6</v>
      </c>
    </row>
    <row r="22" spans="1:8" x14ac:dyDescent="0.25">
      <c r="A22" s="1">
        <v>39671</v>
      </c>
      <c r="B22">
        <v>29.2</v>
      </c>
      <c r="C22">
        <v>23.8</v>
      </c>
      <c r="D22">
        <v>26.5</v>
      </c>
      <c r="E22">
        <v>84.3</v>
      </c>
      <c r="F22">
        <v>56.9</v>
      </c>
      <c r="G22">
        <v>73.900000000000006</v>
      </c>
      <c r="H22">
        <v>26.3</v>
      </c>
    </row>
    <row r="23" spans="1:8" x14ac:dyDescent="0.25">
      <c r="A23" s="1">
        <v>39670</v>
      </c>
      <c r="B23">
        <v>29.5</v>
      </c>
      <c r="C23">
        <v>24.8</v>
      </c>
      <c r="D23">
        <v>27</v>
      </c>
      <c r="E23">
        <v>85.2</v>
      </c>
      <c r="F23">
        <v>64.2</v>
      </c>
      <c r="G23">
        <v>75.2</v>
      </c>
      <c r="H23">
        <v>27.5</v>
      </c>
    </row>
    <row r="24" spans="1:8" x14ac:dyDescent="0.25">
      <c r="A24" s="1">
        <v>39669</v>
      </c>
      <c r="B24">
        <v>32.6</v>
      </c>
      <c r="C24">
        <v>24.8</v>
      </c>
      <c r="D24">
        <v>28</v>
      </c>
      <c r="E24">
        <v>84.7</v>
      </c>
      <c r="F24">
        <v>48.6</v>
      </c>
      <c r="G24">
        <v>68.3</v>
      </c>
      <c r="H24">
        <v>27.5</v>
      </c>
    </row>
    <row r="25" spans="1:8" x14ac:dyDescent="0.25">
      <c r="A25" s="1">
        <v>39668</v>
      </c>
      <c r="B25">
        <v>32.200000000000003</v>
      </c>
      <c r="C25">
        <v>21.4</v>
      </c>
      <c r="D25">
        <v>26.8</v>
      </c>
      <c r="E25">
        <v>83</v>
      </c>
      <c r="F25">
        <v>49.1</v>
      </c>
      <c r="G25">
        <v>71.900000000000006</v>
      </c>
      <c r="H25">
        <v>28.3</v>
      </c>
    </row>
    <row r="26" spans="1:8" x14ac:dyDescent="0.25">
      <c r="A26" s="1">
        <v>39667</v>
      </c>
      <c r="B26">
        <v>32.6</v>
      </c>
      <c r="C26">
        <v>22.7</v>
      </c>
      <c r="D26">
        <v>27.4</v>
      </c>
      <c r="E26">
        <v>86.3</v>
      </c>
      <c r="F26">
        <v>36.200000000000003</v>
      </c>
      <c r="G26">
        <v>65.3</v>
      </c>
      <c r="H26">
        <v>27.1</v>
      </c>
    </row>
    <row r="27" spans="1:8" x14ac:dyDescent="0.25">
      <c r="A27" s="1">
        <v>39666</v>
      </c>
      <c r="B27">
        <v>31</v>
      </c>
      <c r="C27">
        <v>23</v>
      </c>
      <c r="D27">
        <v>27.1</v>
      </c>
      <c r="E27">
        <v>87.2</v>
      </c>
      <c r="F27">
        <v>37.6</v>
      </c>
      <c r="G27">
        <v>71.3</v>
      </c>
      <c r="H27">
        <v>28.5</v>
      </c>
    </row>
    <row r="28" spans="1:8" x14ac:dyDescent="0.25">
      <c r="A28" s="1">
        <v>39665</v>
      </c>
      <c r="B28">
        <v>30.8</v>
      </c>
      <c r="C28">
        <v>24</v>
      </c>
      <c r="D28">
        <v>27.3</v>
      </c>
      <c r="E28">
        <v>86.8</v>
      </c>
      <c r="F28">
        <v>29.7</v>
      </c>
      <c r="G28">
        <v>71.900000000000006</v>
      </c>
      <c r="H28">
        <v>28.2</v>
      </c>
    </row>
    <row r="29" spans="1:8" x14ac:dyDescent="0.25">
      <c r="A29" s="1">
        <v>39664</v>
      </c>
      <c r="B29">
        <v>32.5</v>
      </c>
      <c r="C29">
        <v>24.6</v>
      </c>
      <c r="D29">
        <v>28.4</v>
      </c>
      <c r="E29">
        <v>85.4</v>
      </c>
      <c r="F29">
        <v>30.5</v>
      </c>
      <c r="G29">
        <v>59.2</v>
      </c>
      <c r="H29">
        <v>27.8</v>
      </c>
    </row>
    <row r="30" spans="1:8" x14ac:dyDescent="0.25">
      <c r="A30" s="1">
        <v>39663</v>
      </c>
      <c r="B30">
        <v>36.200000000000003</v>
      </c>
      <c r="C30">
        <v>25.5</v>
      </c>
      <c r="D30">
        <v>31.1</v>
      </c>
      <c r="E30">
        <v>70.7</v>
      </c>
      <c r="F30">
        <v>27.3</v>
      </c>
      <c r="G30">
        <v>43.4</v>
      </c>
      <c r="H30">
        <v>29.1</v>
      </c>
    </row>
    <row r="31" spans="1:8" x14ac:dyDescent="0.25">
      <c r="A31" s="1">
        <v>39662</v>
      </c>
      <c r="B31">
        <v>35.1</v>
      </c>
      <c r="C31">
        <v>24.1</v>
      </c>
      <c r="D31">
        <v>29.7</v>
      </c>
      <c r="E31">
        <v>82.9</v>
      </c>
      <c r="F31">
        <v>36.5</v>
      </c>
      <c r="G31">
        <v>58</v>
      </c>
      <c r="H31">
        <v>28.6</v>
      </c>
    </row>
    <row r="32" spans="1:8" x14ac:dyDescent="0.25">
      <c r="A32" s="1">
        <v>39661</v>
      </c>
      <c r="B32">
        <v>33.5</v>
      </c>
      <c r="C32">
        <v>22.1</v>
      </c>
      <c r="D32">
        <v>26.8</v>
      </c>
      <c r="E32">
        <v>83.5</v>
      </c>
      <c r="F32">
        <v>28.3</v>
      </c>
      <c r="G32">
        <v>69</v>
      </c>
      <c r="H32">
        <v>28.2</v>
      </c>
    </row>
    <row r="33" spans="1:8" x14ac:dyDescent="0.25">
      <c r="A33" s="12">
        <v>2008</v>
      </c>
      <c r="B33" s="13">
        <f>AVERAGE(B3:B32)</f>
        <v>31.970000000000002</v>
      </c>
      <c r="C33" s="13">
        <f t="shared" ref="C33:H33" si="0">AVERAGE(C3:C32)</f>
        <v>23.530000000000005</v>
      </c>
      <c r="D33" s="13">
        <f t="shared" si="0"/>
        <v>27.473333333333333</v>
      </c>
      <c r="E33" s="13">
        <f t="shared" si="0"/>
        <v>81.52000000000001</v>
      </c>
      <c r="F33" s="13">
        <f t="shared" si="0"/>
        <v>44.236666666666665</v>
      </c>
      <c r="G33" s="13">
        <f t="shared" si="0"/>
        <v>65.330000000000013</v>
      </c>
      <c r="H33" s="13">
        <f t="shared" si="0"/>
        <v>25.940000000000005</v>
      </c>
    </row>
    <row r="34" spans="1:8" x14ac:dyDescent="0.25">
      <c r="A34" s="12"/>
      <c r="B34" s="13"/>
      <c r="C34" s="13"/>
      <c r="D34" s="13"/>
      <c r="E34" s="13"/>
      <c r="F34" s="13"/>
      <c r="G34" s="13"/>
      <c r="H34" s="13"/>
    </row>
    <row r="35" spans="1:8" x14ac:dyDescent="0.25">
      <c r="A35" s="10" t="s">
        <v>0</v>
      </c>
      <c r="B35" s="10" t="s">
        <v>27</v>
      </c>
      <c r="C35" s="10" t="s">
        <v>28</v>
      </c>
      <c r="D35" s="10" t="s">
        <v>29</v>
      </c>
      <c r="E35" s="10" t="s">
        <v>30</v>
      </c>
      <c r="F35" s="10" t="s">
        <v>31</v>
      </c>
      <c r="G35" s="10" t="s">
        <v>32</v>
      </c>
      <c r="H35" s="10" t="s">
        <v>33</v>
      </c>
    </row>
    <row r="36" spans="1:8" x14ac:dyDescent="0.25">
      <c r="A36" s="1">
        <v>40055</v>
      </c>
      <c r="B36">
        <v>33.9</v>
      </c>
      <c r="C36">
        <v>25.1</v>
      </c>
      <c r="D36">
        <v>29.4</v>
      </c>
      <c r="E36">
        <v>57.4</v>
      </c>
      <c r="F36">
        <v>36.299999999999997</v>
      </c>
      <c r="G36">
        <v>47.2</v>
      </c>
      <c r="H36">
        <v>23.2</v>
      </c>
    </row>
    <row r="37" spans="1:8" x14ac:dyDescent="0.25">
      <c r="A37" s="1">
        <v>40054</v>
      </c>
      <c r="B37">
        <v>33.6</v>
      </c>
      <c r="C37">
        <v>23.8</v>
      </c>
      <c r="D37">
        <v>29</v>
      </c>
      <c r="E37">
        <v>76.599999999999994</v>
      </c>
      <c r="F37">
        <v>39.5</v>
      </c>
      <c r="G37">
        <v>51</v>
      </c>
      <c r="H37">
        <v>23.4</v>
      </c>
    </row>
    <row r="38" spans="1:8" x14ac:dyDescent="0.25">
      <c r="A38" s="1">
        <v>40053</v>
      </c>
      <c r="B38">
        <v>29.4</v>
      </c>
      <c r="C38">
        <v>23</v>
      </c>
      <c r="D38">
        <v>26.5</v>
      </c>
      <c r="E38">
        <v>81.8</v>
      </c>
      <c r="F38">
        <v>49.1</v>
      </c>
      <c r="G38">
        <v>70.5</v>
      </c>
      <c r="H38">
        <v>23.4</v>
      </c>
    </row>
    <row r="39" spans="1:8" x14ac:dyDescent="0.25">
      <c r="A39" s="1">
        <v>40052</v>
      </c>
      <c r="B39">
        <v>34.4</v>
      </c>
      <c r="C39">
        <v>24.6</v>
      </c>
      <c r="D39">
        <v>28.6</v>
      </c>
      <c r="E39">
        <v>82.2</v>
      </c>
      <c r="F39">
        <v>30.1</v>
      </c>
      <c r="G39">
        <v>59.6</v>
      </c>
      <c r="H39">
        <v>23.9</v>
      </c>
    </row>
    <row r="40" spans="1:8" x14ac:dyDescent="0.25">
      <c r="A40" s="1">
        <v>40051</v>
      </c>
      <c r="B40">
        <v>30.1</v>
      </c>
      <c r="C40">
        <v>22.4</v>
      </c>
      <c r="D40">
        <v>25.8</v>
      </c>
      <c r="E40">
        <v>80.5</v>
      </c>
      <c r="F40">
        <v>43.4</v>
      </c>
      <c r="G40">
        <v>65.8</v>
      </c>
      <c r="H40">
        <v>20.9</v>
      </c>
    </row>
    <row r="41" spans="1:8" x14ac:dyDescent="0.25">
      <c r="A41" s="1">
        <v>40050</v>
      </c>
      <c r="B41">
        <v>30.6</v>
      </c>
      <c r="C41">
        <v>23.1</v>
      </c>
      <c r="D41">
        <v>26.8</v>
      </c>
      <c r="E41">
        <v>79.400000000000006</v>
      </c>
      <c r="F41">
        <v>46.8</v>
      </c>
      <c r="G41">
        <v>66</v>
      </c>
      <c r="H41">
        <v>18.600000000000001</v>
      </c>
    </row>
    <row r="42" spans="1:8" x14ac:dyDescent="0.25">
      <c r="A42" s="1">
        <v>40049</v>
      </c>
      <c r="B42">
        <v>30.2</v>
      </c>
      <c r="C42">
        <v>21.7</v>
      </c>
      <c r="D42">
        <v>26.8</v>
      </c>
      <c r="E42">
        <v>84.3</v>
      </c>
      <c r="F42">
        <v>52.2</v>
      </c>
      <c r="G42">
        <v>67.3</v>
      </c>
      <c r="H42">
        <v>24</v>
      </c>
    </row>
    <row r="43" spans="1:8" x14ac:dyDescent="0.25">
      <c r="A43" s="1">
        <v>40048</v>
      </c>
      <c r="B43">
        <v>37.299999999999997</v>
      </c>
      <c r="C43">
        <v>24</v>
      </c>
      <c r="D43">
        <v>29.5</v>
      </c>
      <c r="E43">
        <v>80.7</v>
      </c>
      <c r="F43">
        <v>17.899999999999999</v>
      </c>
      <c r="G43">
        <v>43</v>
      </c>
      <c r="H43">
        <v>25</v>
      </c>
    </row>
    <row r="44" spans="1:8" x14ac:dyDescent="0.25">
      <c r="A44" s="1">
        <v>40047</v>
      </c>
      <c r="B44">
        <v>32.4</v>
      </c>
      <c r="C44">
        <v>22.3</v>
      </c>
      <c r="D44">
        <v>28.6</v>
      </c>
      <c r="E44">
        <v>64.7</v>
      </c>
      <c r="F44">
        <v>27.7</v>
      </c>
      <c r="G44">
        <v>42.3</v>
      </c>
      <c r="H44">
        <v>25</v>
      </c>
    </row>
    <row r="45" spans="1:8" x14ac:dyDescent="0.25">
      <c r="A45" s="1">
        <v>40046</v>
      </c>
      <c r="B45">
        <v>30.7</v>
      </c>
      <c r="C45">
        <v>23.7</v>
      </c>
      <c r="D45">
        <v>27.4</v>
      </c>
      <c r="E45">
        <v>82.8</v>
      </c>
      <c r="F45">
        <v>51.9</v>
      </c>
      <c r="G45">
        <v>65.599999999999994</v>
      </c>
      <c r="H45">
        <v>24.9</v>
      </c>
    </row>
    <row r="46" spans="1:8" x14ac:dyDescent="0.25">
      <c r="A46" s="1">
        <v>40045</v>
      </c>
      <c r="B46">
        <v>30.6</v>
      </c>
      <c r="C46">
        <v>22.3</v>
      </c>
      <c r="D46">
        <v>26.9</v>
      </c>
      <c r="E46">
        <v>82.9</v>
      </c>
      <c r="F46">
        <v>39.9</v>
      </c>
      <c r="G46">
        <v>65.599999999999994</v>
      </c>
      <c r="H46">
        <v>25</v>
      </c>
    </row>
    <row r="47" spans="1:8" x14ac:dyDescent="0.25">
      <c r="A47" s="1">
        <v>40044</v>
      </c>
      <c r="B47">
        <v>30.8</v>
      </c>
      <c r="C47">
        <v>22.4</v>
      </c>
      <c r="D47">
        <v>27.3</v>
      </c>
      <c r="E47">
        <v>81.400000000000006</v>
      </c>
      <c r="F47">
        <v>43.7</v>
      </c>
      <c r="G47">
        <v>64.099999999999994</v>
      </c>
      <c r="H47">
        <v>24.9</v>
      </c>
    </row>
    <row r="48" spans="1:8" x14ac:dyDescent="0.25">
      <c r="A48" s="1">
        <v>40043</v>
      </c>
      <c r="B48">
        <v>38</v>
      </c>
      <c r="C48">
        <v>25.9</v>
      </c>
      <c r="D48">
        <v>30.3</v>
      </c>
      <c r="E48">
        <v>74.400000000000006</v>
      </c>
      <c r="F48">
        <v>14.4</v>
      </c>
      <c r="G48">
        <v>40.5</v>
      </c>
      <c r="H48">
        <v>19.3</v>
      </c>
    </row>
    <row r="49" spans="1:8" x14ac:dyDescent="0.25">
      <c r="A49" s="1">
        <v>40042</v>
      </c>
      <c r="B49">
        <v>30</v>
      </c>
      <c r="C49">
        <v>24.3</v>
      </c>
      <c r="D49">
        <v>27.1</v>
      </c>
      <c r="E49">
        <v>79.5</v>
      </c>
      <c r="F49">
        <v>37.5</v>
      </c>
      <c r="G49">
        <v>68</v>
      </c>
      <c r="H49">
        <v>24.8</v>
      </c>
    </row>
    <row r="50" spans="1:8" x14ac:dyDescent="0.25">
      <c r="A50" s="1">
        <v>40041</v>
      </c>
      <c r="B50">
        <v>31</v>
      </c>
      <c r="C50">
        <v>22.3</v>
      </c>
      <c r="D50">
        <v>27.5</v>
      </c>
      <c r="E50">
        <v>76</v>
      </c>
      <c r="F50">
        <v>36.5</v>
      </c>
      <c r="G50">
        <v>57.6</v>
      </c>
      <c r="H50">
        <v>25.1</v>
      </c>
    </row>
    <row r="51" spans="1:8" x14ac:dyDescent="0.25">
      <c r="A51" s="1">
        <v>40040</v>
      </c>
      <c r="B51">
        <v>33.799999999999997</v>
      </c>
      <c r="C51">
        <v>22.9</v>
      </c>
      <c r="D51">
        <v>28.2</v>
      </c>
      <c r="E51">
        <v>71.400000000000006</v>
      </c>
      <c r="F51">
        <v>32.200000000000003</v>
      </c>
      <c r="G51">
        <v>51.6</v>
      </c>
      <c r="H51">
        <v>25.2</v>
      </c>
    </row>
    <row r="52" spans="1:8" x14ac:dyDescent="0.25">
      <c r="A52" s="1">
        <v>40039</v>
      </c>
      <c r="B52">
        <v>34.299999999999997</v>
      </c>
      <c r="C52">
        <v>23.1</v>
      </c>
      <c r="D52">
        <v>29.2</v>
      </c>
      <c r="E52">
        <v>82.9</v>
      </c>
      <c r="F52">
        <v>30</v>
      </c>
      <c r="G52">
        <v>47</v>
      </c>
      <c r="H52">
        <v>25.9</v>
      </c>
    </row>
    <row r="53" spans="1:8" x14ac:dyDescent="0.25">
      <c r="A53" s="1">
        <v>40038</v>
      </c>
      <c r="B53">
        <v>31.1</v>
      </c>
      <c r="C53">
        <v>23.9</v>
      </c>
      <c r="D53">
        <v>27.9</v>
      </c>
      <c r="E53">
        <v>80.900000000000006</v>
      </c>
      <c r="F53">
        <v>38.4</v>
      </c>
      <c r="G53">
        <v>58.4</v>
      </c>
      <c r="H53">
        <v>25.3</v>
      </c>
    </row>
    <row r="54" spans="1:8" x14ac:dyDescent="0.25">
      <c r="A54" s="1">
        <v>40037</v>
      </c>
      <c r="B54">
        <v>32</v>
      </c>
      <c r="C54">
        <v>24.3</v>
      </c>
      <c r="D54">
        <v>28.3</v>
      </c>
      <c r="E54">
        <v>79.3</v>
      </c>
      <c r="F54">
        <v>40.4</v>
      </c>
      <c r="G54">
        <v>58.7</v>
      </c>
      <c r="H54">
        <v>25.2</v>
      </c>
    </row>
    <row r="55" spans="1:8" x14ac:dyDescent="0.25">
      <c r="A55" s="1">
        <v>40036</v>
      </c>
      <c r="B55">
        <v>38</v>
      </c>
      <c r="C55">
        <v>26.1</v>
      </c>
      <c r="D55">
        <v>30.3</v>
      </c>
      <c r="E55">
        <v>76</v>
      </c>
      <c r="F55">
        <v>14.7</v>
      </c>
      <c r="G55">
        <v>46.1</v>
      </c>
      <c r="H55">
        <v>21.5</v>
      </c>
    </row>
    <row r="56" spans="1:8" x14ac:dyDescent="0.25">
      <c r="A56" s="1">
        <v>40035</v>
      </c>
      <c r="B56">
        <v>33.5</v>
      </c>
      <c r="C56">
        <v>25.9</v>
      </c>
      <c r="D56">
        <v>29.4</v>
      </c>
      <c r="E56">
        <v>71</v>
      </c>
      <c r="F56">
        <v>35.200000000000003</v>
      </c>
      <c r="G56">
        <v>51.9</v>
      </c>
      <c r="H56">
        <v>14.3</v>
      </c>
    </row>
    <row r="57" spans="1:8" x14ac:dyDescent="0.25">
      <c r="A57" s="1">
        <v>40034</v>
      </c>
      <c r="B57">
        <v>30.4</v>
      </c>
      <c r="C57">
        <v>24</v>
      </c>
      <c r="D57">
        <v>27.3</v>
      </c>
      <c r="E57">
        <v>79.5</v>
      </c>
      <c r="F57">
        <v>52.7</v>
      </c>
      <c r="G57">
        <v>67.3</v>
      </c>
      <c r="H57">
        <v>25.4</v>
      </c>
    </row>
    <row r="58" spans="1:8" x14ac:dyDescent="0.25">
      <c r="A58" s="1">
        <v>40033</v>
      </c>
      <c r="B58">
        <v>30.1</v>
      </c>
      <c r="C58">
        <v>24.6</v>
      </c>
      <c r="D58">
        <v>27.3</v>
      </c>
      <c r="E58">
        <v>77</v>
      </c>
      <c r="F58">
        <v>58.1</v>
      </c>
      <c r="G58">
        <v>70</v>
      </c>
      <c r="H58">
        <v>24.8</v>
      </c>
    </row>
    <row r="59" spans="1:8" x14ac:dyDescent="0.25">
      <c r="A59" s="1">
        <v>40032</v>
      </c>
      <c r="B59">
        <v>29.6</v>
      </c>
      <c r="C59">
        <v>22.3</v>
      </c>
      <c r="D59">
        <v>26.5</v>
      </c>
      <c r="E59">
        <v>82.6</v>
      </c>
      <c r="F59">
        <v>59.9</v>
      </c>
      <c r="G59">
        <v>74</v>
      </c>
      <c r="H59">
        <v>25.6</v>
      </c>
    </row>
    <row r="60" spans="1:8" x14ac:dyDescent="0.25">
      <c r="A60" s="1">
        <v>40031</v>
      </c>
      <c r="B60">
        <v>29.4</v>
      </c>
      <c r="C60">
        <v>24.2</v>
      </c>
      <c r="D60">
        <v>26.6</v>
      </c>
      <c r="E60">
        <v>83.9</v>
      </c>
      <c r="F60">
        <v>60.1</v>
      </c>
      <c r="G60">
        <v>72.400000000000006</v>
      </c>
      <c r="H60">
        <v>26.8</v>
      </c>
    </row>
    <row r="61" spans="1:8" x14ac:dyDescent="0.25">
      <c r="A61" s="1">
        <v>40030</v>
      </c>
      <c r="B61">
        <v>30.7</v>
      </c>
      <c r="C61">
        <v>25.1</v>
      </c>
      <c r="D61">
        <v>27.8</v>
      </c>
      <c r="E61">
        <v>82.7</v>
      </c>
      <c r="F61">
        <v>52.1</v>
      </c>
      <c r="G61">
        <v>67.8</v>
      </c>
      <c r="H61">
        <v>25.9</v>
      </c>
    </row>
    <row r="62" spans="1:8" x14ac:dyDescent="0.25">
      <c r="A62" s="1">
        <v>40029</v>
      </c>
      <c r="B62">
        <v>33.5</v>
      </c>
      <c r="C62">
        <v>23.8</v>
      </c>
      <c r="D62">
        <v>28</v>
      </c>
      <c r="E62">
        <v>75.8</v>
      </c>
      <c r="F62">
        <v>41.5</v>
      </c>
      <c r="G62">
        <v>64.900000000000006</v>
      </c>
      <c r="H62">
        <v>25.9</v>
      </c>
    </row>
    <row r="63" spans="1:8" x14ac:dyDescent="0.25">
      <c r="A63" s="1">
        <v>40028</v>
      </c>
      <c r="B63">
        <v>29.6</v>
      </c>
      <c r="C63">
        <v>23.1</v>
      </c>
      <c r="D63">
        <v>26.8</v>
      </c>
      <c r="E63">
        <v>79.3</v>
      </c>
      <c r="F63">
        <v>56.4</v>
      </c>
      <c r="G63">
        <v>70</v>
      </c>
      <c r="H63">
        <v>25.6</v>
      </c>
    </row>
    <row r="64" spans="1:8" x14ac:dyDescent="0.25">
      <c r="A64" s="1">
        <v>40027</v>
      </c>
      <c r="B64">
        <v>31.1</v>
      </c>
      <c r="C64">
        <v>22</v>
      </c>
      <c r="D64">
        <v>26.8</v>
      </c>
      <c r="E64">
        <v>79.900000000000006</v>
      </c>
      <c r="F64">
        <v>41.3</v>
      </c>
      <c r="G64">
        <v>65.5</v>
      </c>
      <c r="H64">
        <v>27.2</v>
      </c>
    </row>
    <row r="65" spans="1:8" x14ac:dyDescent="0.25">
      <c r="A65" s="1">
        <v>40026</v>
      </c>
      <c r="B65">
        <v>30.2</v>
      </c>
      <c r="C65">
        <v>23.3</v>
      </c>
      <c r="D65">
        <v>26.4</v>
      </c>
      <c r="E65">
        <v>83.5</v>
      </c>
      <c r="F65">
        <v>42.9</v>
      </c>
      <c r="G65">
        <v>68.8</v>
      </c>
      <c r="H65">
        <v>23.8</v>
      </c>
    </row>
    <row r="66" spans="1:8" x14ac:dyDescent="0.25">
      <c r="A66" s="12">
        <v>2009</v>
      </c>
      <c r="B66" s="13">
        <f>AVERAGE(B35:B64)</f>
        <v>32.072413793103451</v>
      </c>
      <c r="C66" s="13">
        <f t="shared" ref="C66:H66" si="1">AVERAGE(C35:C64)</f>
        <v>23.662068965517239</v>
      </c>
      <c r="D66" s="13">
        <f t="shared" si="1"/>
        <v>27.858620689655165</v>
      </c>
      <c r="E66" s="13">
        <f t="shared" si="1"/>
        <v>78.165517241379334</v>
      </c>
      <c r="F66" s="13">
        <f t="shared" si="1"/>
        <v>40.686206896551724</v>
      </c>
      <c r="G66" s="13">
        <f t="shared" si="1"/>
        <v>59.989655172413805</v>
      </c>
      <c r="H66" s="13">
        <f t="shared" si="1"/>
        <v>24</v>
      </c>
    </row>
    <row r="67" spans="1:8" x14ac:dyDescent="0.25">
      <c r="A67" s="12"/>
      <c r="B67" s="13"/>
      <c r="C67" s="13"/>
      <c r="D67" s="13"/>
      <c r="E67" s="13"/>
      <c r="F67" s="13"/>
      <c r="G67" s="13"/>
      <c r="H67" s="13"/>
    </row>
    <row r="68" spans="1:8" x14ac:dyDescent="0.25">
      <c r="A68" s="10" t="s">
        <v>0</v>
      </c>
      <c r="B68" s="10" t="s">
        <v>27</v>
      </c>
      <c r="C68" s="10" t="s">
        <v>28</v>
      </c>
      <c r="D68" s="10" t="s">
        <v>29</v>
      </c>
      <c r="E68" s="10" t="s">
        <v>30</v>
      </c>
      <c r="F68" s="10" t="s">
        <v>31</v>
      </c>
      <c r="G68" s="10" t="s">
        <v>32</v>
      </c>
      <c r="H68" s="10" t="s">
        <v>33</v>
      </c>
    </row>
    <row r="69" spans="1:8" x14ac:dyDescent="0.25">
      <c r="A69" s="1">
        <v>40420</v>
      </c>
      <c r="B69">
        <v>31.4</v>
      </c>
      <c r="C69">
        <v>24.3</v>
      </c>
      <c r="D69">
        <v>27.8</v>
      </c>
      <c r="E69">
        <v>76.400000000000006</v>
      </c>
      <c r="F69">
        <v>35.9</v>
      </c>
      <c r="G69">
        <v>62.7</v>
      </c>
      <c r="H69">
        <v>24.5</v>
      </c>
    </row>
    <row r="70" spans="1:8" x14ac:dyDescent="0.25">
      <c r="A70" s="1">
        <v>40419</v>
      </c>
      <c r="B70">
        <v>33.4</v>
      </c>
      <c r="C70">
        <v>25</v>
      </c>
      <c r="D70">
        <v>28.6</v>
      </c>
      <c r="E70">
        <v>74</v>
      </c>
      <c r="F70">
        <v>44.1</v>
      </c>
      <c r="G70">
        <v>62.4</v>
      </c>
      <c r="H70">
        <v>24.5</v>
      </c>
    </row>
    <row r="71" spans="1:8" x14ac:dyDescent="0.25">
      <c r="A71" s="1">
        <v>40418</v>
      </c>
      <c r="B71">
        <v>36.200000000000003</v>
      </c>
      <c r="C71">
        <v>22.6</v>
      </c>
      <c r="D71">
        <v>28.8</v>
      </c>
      <c r="E71">
        <v>82.5</v>
      </c>
      <c r="F71">
        <v>41.6</v>
      </c>
      <c r="G71">
        <v>65.2</v>
      </c>
      <c r="H71">
        <v>24.4</v>
      </c>
    </row>
    <row r="72" spans="1:8" x14ac:dyDescent="0.25">
      <c r="A72" s="1">
        <v>40417</v>
      </c>
      <c r="B72">
        <v>31</v>
      </c>
      <c r="C72">
        <v>21.7</v>
      </c>
      <c r="D72">
        <v>26.9</v>
      </c>
      <c r="E72">
        <v>88.1</v>
      </c>
      <c r="F72">
        <v>57.6</v>
      </c>
      <c r="G72">
        <v>69.7</v>
      </c>
      <c r="H72">
        <v>24.5</v>
      </c>
    </row>
    <row r="73" spans="1:8" x14ac:dyDescent="0.25">
      <c r="A73" s="1">
        <v>40416</v>
      </c>
      <c r="B73">
        <v>31.7</v>
      </c>
      <c r="C73">
        <v>23.3</v>
      </c>
      <c r="D73">
        <v>28</v>
      </c>
      <c r="E73">
        <v>86.2</v>
      </c>
      <c r="F73">
        <v>30.8</v>
      </c>
      <c r="G73">
        <v>60.7</v>
      </c>
      <c r="H73">
        <v>25.1</v>
      </c>
    </row>
    <row r="74" spans="1:8" x14ac:dyDescent="0.25">
      <c r="A74" s="1">
        <v>40415</v>
      </c>
      <c r="B74">
        <v>35.6</v>
      </c>
      <c r="C74">
        <v>23.7</v>
      </c>
      <c r="D74">
        <v>29.7</v>
      </c>
      <c r="E74">
        <v>83.7</v>
      </c>
      <c r="F74">
        <v>33</v>
      </c>
      <c r="G74">
        <v>49.8</v>
      </c>
      <c r="H74">
        <v>26</v>
      </c>
    </row>
    <row r="75" spans="1:8" x14ac:dyDescent="0.25">
      <c r="A75" s="1">
        <v>40414</v>
      </c>
      <c r="B75">
        <v>31.1</v>
      </c>
      <c r="C75">
        <v>20.2</v>
      </c>
      <c r="D75">
        <v>26.8</v>
      </c>
      <c r="E75">
        <v>86.7</v>
      </c>
      <c r="F75">
        <v>52</v>
      </c>
      <c r="G75">
        <v>72.599999999999994</v>
      </c>
      <c r="H75">
        <v>25.8</v>
      </c>
    </row>
    <row r="76" spans="1:8" x14ac:dyDescent="0.25">
      <c r="A76" s="1">
        <v>40413</v>
      </c>
      <c r="B76">
        <v>29.9</v>
      </c>
      <c r="C76">
        <v>23.4</v>
      </c>
      <c r="D76">
        <v>27</v>
      </c>
      <c r="E76">
        <v>83.8</v>
      </c>
      <c r="F76">
        <v>62.4</v>
      </c>
      <c r="G76">
        <v>74</v>
      </c>
      <c r="H76">
        <v>25.2</v>
      </c>
    </row>
    <row r="77" spans="1:8" x14ac:dyDescent="0.25">
      <c r="A77" s="1">
        <v>40412</v>
      </c>
      <c r="B77">
        <v>30.4</v>
      </c>
      <c r="C77">
        <v>24.7</v>
      </c>
      <c r="D77">
        <v>27.4</v>
      </c>
      <c r="E77">
        <v>76.7</v>
      </c>
      <c r="F77">
        <v>45.7</v>
      </c>
      <c r="G77">
        <v>65.8</v>
      </c>
      <c r="H77">
        <v>25.1</v>
      </c>
    </row>
    <row r="78" spans="1:8" x14ac:dyDescent="0.25">
      <c r="A78" s="1">
        <v>40411</v>
      </c>
      <c r="B78">
        <v>34.5</v>
      </c>
      <c r="C78">
        <v>25.1</v>
      </c>
      <c r="D78">
        <v>29.7</v>
      </c>
      <c r="E78">
        <v>70.900000000000006</v>
      </c>
      <c r="F78">
        <v>40.1</v>
      </c>
      <c r="G78">
        <v>53.3</v>
      </c>
      <c r="H78">
        <v>26.1</v>
      </c>
    </row>
    <row r="79" spans="1:8" x14ac:dyDescent="0.25">
      <c r="A79" s="1">
        <v>40410</v>
      </c>
      <c r="B79">
        <v>30.2</v>
      </c>
      <c r="C79">
        <v>23.4</v>
      </c>
      <c r="D79">
        <v>27.2</v>
      </c>
      <c r="E79">
        <v>75</v>
      </c>
      <c r="F79">
        <v>52.7</v>
      </c>
      <c r="G79">
        <v>64.8</v>
      </c>
      <c r="H79">
        <v>26.1</v>
      </c>
    </row>
    <row r="80" spans="1:8" x14ac:dyDescent="0.25">
      <c r="A80" s="1">
        <v>40409</v>
      </c>
      <c r="B80">
        <v>29.8</v>
      </c>
      <c r="C80">
        <v>22.7</v>
      </c>
      <c r="D80">
        <v>26.4</v>
      </c>
      <c r="E80">
        <v>83.1</v>
      </c>
      <c r="F80">
        <v>52.2</v>
      </c>
      <c r="G80">
        <v>67.400000000000006</v>
      </c>
      <c r="H80">
        <v>25.8</v>
      </c>
    </row>
    <row r="81" spans="1:8" x14ac:dyDescent="0.25">
      <c r="A81" s="1">
        <v>40408</v>
      </c>
      <c r="B81">
        <v>28.8</v>
      </c>
      <c r="C81">
        <v>22.7</v>
      </c>
      <c r="D81">
        <v>26</v>
      </c>
      <c r="E81">
        <v>83.8</v>
      </c>
      <c r="F81">
        <v>62.4</v>
      </c>
      <c r="G81">
        <v>72.2</v>
      </c>
      <c r="H81">
        <v>14.2</v>
      </c>
    </row>
    <row r="82" spans="1:8" x14ac:dyDescent="0.25">
      <c r="A82" s="1">
        <v>40407</v>
      </c>
      <c r="B82">
        <v>29.8</v>
      </c>
      <c r="C82">
        <v>24.6</v>
      </c>
      <c r="D82">
        <v>26.7</v>
      </c>
      <c r="E82">
        <v>84</v>
      </c>
      <c r="F82">
        <v>47</v>
      </c>
      <c r="G82">
        <v>70.400000000000006</v>
      </c>
      <c r="H82">
        <v>22.1</v>
      </c>
    </row>
    <row r="83" spans="1:8" x14ac:dyDescent="0.25">
      <c r="A83" s="1">
        <v>40406</v>
      </c>
      <c r="B83">
        <v>29.4</v>
      </c>
      <c r="C83">
        <v>23.2</v>
      </c>
      <c r="D83">
        <v>26.3</v>
      </c>
      <c r="E83">
        <v>84.5</v>
      </c>
      <c r="F83">
        <v>62.5</v>
      </c>
      <c r="G83">
        <v>73.5</v>
      </c>
      <c r="H83">
        <v>20.2</v>
      </c>
    </row>
    <row r="84" spans="1:8" x14ac:dyDescent="0.25">
      <c r="A84" s="1">
        <v>40405</v>
      </c>
      <c r="B84">
        <v>33.299999999999997</v>
      </c>
      <c r="C84">
        <v>24.2</v>
      </c>
      <c r="D84">
        <v>27.6</v>
      </c>
      <c r="E84">
        <v>77.2</v>
      </c>
      <c r="F84">
        <v>36.1</v>
      </c>
      <c r="G84">
        <v>60.9</v>
      </c>
      <c r="H84">
        <v>26</v>
      </c>
    </row>
    <row r="85" spans="1:8" x14ac:dyDescent="0.25">
      <c r="A85" s="1">
        <v>40404</v>
      </c>
      <c r="B85">
        <v>30.2</v>
      </c>
      <c r="C85">
        <v>24.4</v>
      </c>
      <c r="D85">
        <v>27.1</v>
      </c>
      <c r="E85">
        <v>71.400000000000006</v>
      </c>
      <c r="F85">
        <v>47.5</v>
      </c>
      <c r="G85">
        <v>61.1</v>
      </c>
      <c r="H85">
        <v>23.2</v>
      </c>
    </row>
    <row r="86" spans="1:8" x14ac:dyDescent="0.25">
      <c r="A86" s="1">
        <v>40403</v>
      </c>
      <c r="B86">
        <v>34.200000000000003</v>
      </c>
      <c r="C86">
        <v>25.1</v>
      </c>
      <c r="D86">
        <v>28.9</v>
      </c>
      <c r="E86">
        <v>74.5</v>
      </c>
      <c r="F86">
        <v>34.299999999999997</v>
      </c>
      <c r="G86">
        <v>56.4</v>
      </c>
      <c r="H86">
        <v>24.2</v>
      </c>
    </row>
    <row r="87" spans="1:8" x14ac:dyDescent="0.25">
      <c r="A87" s="1">
        <v>40402</v>
      </c>
      <c r="B87">
        <v>34.700000000000003</v>
      </c>
      <c r="C87">
        <v>24.9</v>
      </c>
      <c r="D87">
        <v>28.4</v>
      </c>
      <c r="E87">
        <v>83.3</v>
      </c>
      <c r="F87">
        <v>41.3</v>
      </c>
      <c r="G87">
        <v>67.599999999999994</v>
      </c>
      <c r="H87">
        <v>24.3</v>
      </c>
    </row>
    <row r="88" spans="1:8" x14ac:dyDescent="0.25">
      <c r="A88" s="1">
        <v>40401</v>
      </c>
      <c r="B88">
        <v>33.700000000000003</v>
      </c>
      <c r="C88">
        <v>24.7</v>
      </c>
      <c r="D88">
        <v>28</v>
      </c>
      <c r="E88">
        <v>87.9</v>
      </c>
      <c r="F88">
        <v>41.9</v>
      </c>
      <c r="G88">
        <v>72.8</v>
      </c>
      <c r="H88">
        <v>24.5</v>
      </c>
    </row>
    <row r="89" spans="1:8" x14ac:dyDescent="0.25">
      <c r="A89" s="1">
        <v>40400</v>
      </c>
      <c r="B89">
        <v>32.4</v>
      </c>
      <c r="C89">
        <v>24.9</v>
      </c>
      <c r="D89">
        <v>28.4</v>
      </c>
      <c r="E89">
        <v>85.1</v>
      </c>
      <c r="F89">
        <v>32.5</v>
      </c>
      <c r="G89">
        <v>66.900000000000006</v>
      </c>
      <c r="H89">
        <v>23.8</v>
      </c>
    </row>
    <row r="90" spans="1:8" x14ac:dyDescent="0.25">
      <c r="A90" s="1">
        <v>40399</v>
      </c>
      <c r="B90">
        <v>33.6</v>
      </c>
      <c r="C90">
        <v>24.8</v>
      </c>
      <c r="D90">
        <v>27.4</v>
      </c>
      <c r="E90">
        <v>80.400000000000006</v>
      </c>
      <c r="F90">
        <v>34.6</v>
      </c>
      <c r="G90">
        <v>68.599999999999994</v>
      </c>
      <c r="H90">
        <v>20.3</v>
      </c>
    </row>
    <row r="91" spans="1:8" x14ac:dyDescent="0.25">
      <c r="A91" s="1">
        <v>40398</v>
      </c>
      <c r="B91">
        <v>36.799999999999997</v>
      </c>
      <c r="C91">
        <v>25.5</v>
      </c>
      <c r="D91">
        <v>30.4</v>
      </c>
      <c r="E91">
        <v>79.099999999999994</v>
      </c>
      <c r="F91">
        <v>15.9</v>
      </c>
      <c r="G91">
        <v>39.9</v>
      </c>
      <c r="H91">
        <v>21.8</v>
      </c>
    </row>
    <row r="92" spans="1:8" x14ac:dyDescent="0.25">
      <c r="A92" s="1">
        <v>40397</v>
      </c>
      <c r="B92">
        <v>34.5</v>
      </c>
      <c r="C92">
        <v>26.7</v>
      </c>
      <c r="D92">
        <v>29.9</v>
      </c>
      <c r="E92">
        <v>58.8</v>
      </c>
      <c r="F92">
        <v>28.2</v>
      </c>
      <c r="G92">
        <v>43.3</v>
      </c>
      <c r="H92">
        <v>26.7</v>
      </c>
    </row>
    <row r="93" spans="1:8" x14ac:dyDescent="0.25">
      <c r="A93" s="1">
        <v>40396</v>
      </c>
      <c r="B93">
        <v>34.299999999999997</v>
      </c>
      <c r="C93">
        <v>28</v>
      </c>
      <c r="D93">
        <v>31.1</v>
      </c>
      <c r="E93">
        <v>56.9</v>
      </c>
      <c r="F93">
        <v>0</v>
      </c>
      <c r="G93">
        <v>45.4</v>
      </c>
      <c r="H93">
        <v>18</v>
      </c>
    </row>
    <row r="94" spans="1:8" x14ac:dyDescent="0.25">
      <c r="A94" s="1">
        <v>40395</v>
      </c>
      <c r="B94">
        <v>30</v>
      </c>
      <c r="C94">
        <v>23.1</v>
      </c>
      <c r="D94">
        <v>26.7</v>
      </c>
      <c r="E94">
        <v>82.7</v>
      </c>
      <c r="F94">
        <v>61</v>
      </c>
      <c r="G94">
        <v>71.8</v>
      </c>
      <c r="H94">
        <v>25.9</v>
      </c>
    </row>
    <row r="95" spans="1:8" x14ac:dyDescent="0.25">
      <c r="A95" s="1">
        <v>40394</v>
      </c>
      <c r="B95">
        <v>29</v>
      </c>
      <c r="C95">
        <v>24.2</v>
      </c>
      <c r="D95">
        <v>26.5</v>
      </c>
      <c r="E95">
        <v>80.3</v>
      </c>
      <c r="F95">
        <v>55.1</v>
      </c>
      <c r="G95">
        <v>68</v>
      </c>
      <c r="H95">
        <v>26.3</v>
      </c>
    </row>
    <row r="96" spans="1:8" x14ac:dyDescent="0.25">
      <c r="A96" s="1">
        <v>40393</v>
      </c>
      <c r="B96">
        <v>33</v>
      </c>
      <c r="C96">
        <v>24.9</v>
      </c>
      <c r="D96">
        <v>27.5</v>
      </c>
      <c r="E96">
        <v>81.900000000000006</v>
      </c>
      <c r="F96">
        <v>44</v>
      </c>
      <c r="G96">
        <v>67.7</v>
      </c>
      <c r="H96">
        <v>26.5</v>
      </c>
    </row>
    <row r="97" spans="1:8" x14ac:dyDescent="0.25">
      <c r="A97" s="1">
        <v>40392</v>
      </c>
      <c r="B97">
        <v>29.4</v>
      </c>
      <c r="C97">
        <v>21.9</v>
      </c>
      <c r="D97">
        <v>26.4</v>
      </c>
      <c r="E97">
        <v>84.7</v>
      </c>
      <c r="F97">
        <v>60.7</v>
      </c>
      <c r="G97">
        <v>73.7</v>
      </c>
      <c r="H97">
        <v>27.1</v>
      </c>
    </row>
    <row r="98" spans="1:8" x14ac:dyDescent="0.25">
      <c r="A98" s="1">
        <v>40391</v>
      </c>
      <c r="B98">
        <v>31.9</v>
      </c>
      <c r="C98">
        <v>22.3</v>
      </c>
      <c r="D98">
        <v>27.4</v>
      </c>
      <c r="E98">
        <v>83.5</v>
      </c>
      <c r="F98">
        <v>36.700000000000003</v>
      </c>
      <c r="G98">
        <v>64.400000000000006</v>
      </c>
      <c r="H98">
        <v>27</v>
      </c>
    </row>
    <row r="99" spans="1:8" x14ac:dyDescent="0.25">
      <c r="A99" s="12">
        <v>2010</v>
      </c>
      <c r="B99" s="13">
        <f>AVERAGE(B69:B98)</f>
        <v>32.14</v>
      </c>
      <c r="C99" s="13">
        <f t="shared" ref="C99:H99" si="2">AVERAGE(C69:C98)</f>
        <v>24.006666666666664</v>
      </c>
      <c r="D99" s="13">
        <f t="shared" si="2"/>
        <v>27.833333333333329</v>
      </c>
      <c r="E99" s="13">
        <f t="shared" si="2"/>
        <v>79.570000000000007</v>
      </c>
      <c r="F99" s="13">
        <f t="shared" si="2"/>
        <v>42.993333333333332</v>
      </c>
      <c r="G99" s="13">
        <f t="shared" si="2"/>
        <v>63.766666666666666</v>
      </c>
      <c r="H99" s="13">
        <f t="shared" si="2"/>
        <v>24.173333333333332</v>
      </c>
    </row>
    <row r="100" spans="1:8" x14ac:dyDescent="0.25">
      <c r="A100" s="12"/>
      <c r="B100" s="13"/>
      <c r="C100" s="13"/>
      <c r="D100" s="13"/>
      <c r="E100" s="13"/>
      <c r="F100" s="13"/>
      <c r="G100" s="13"/>
      <c r="H100" s="13"/>
    </row>
    <row r="101" spans="1:8" x14ac:dyDescent="0.25">
      <c r="A101" s="10" t="s">
        <v>0</v>
      </c>
      <c r="B101" s="10" t="s">
        <v>27</v>
      </c>
      <c r="C101" s="10" t="s">
        <v>28</v>
      </c>
      <c r="D101" s="10" t="s">
        <v>29</v>
      </c>
      <c r="E101" s="10" t="s">
        <v>30</v>
      </c>
      <c r="F101" s="10" t="s">
        <v>31</v>
      </c>
      <c r="G101" s="10" t="s">
        <v>32</v>
      </c>
      <c r="H101" s="10" t="s">
        <v>33</v>
      </c>
    </row>
    <row r="102" spans="1:8" x14ac:dyDescent="0.25">
      <c r="A102" s="1">
        <v>40785</v>
      </c>
      <c r="B102">
        <v>30</v>
      </c>
      <c r="C102">
        <v>22.6</v>
      </c>
      <c r="D102">
        <v>25.7</v>
      </c>
      <c r="E102">
        <v>96.6</v>
      </c>
      <c r="F102">
        <v>53.5</v>
      </c>
      <c r="G102">
        <v>78.599999999999994</v>
      </c>
      <c r="H102">
        <v>24</v>
      </c>
    </row>
    <row r="103" spans="1:8" x14ac:dyDescent="0.25">
      <c r="A103" s="1">
        <v>40784</v>
      </c>
      <c r="B103">
        <v>28.5</v>
      </c>
      <c r="C103">
        <v>23.2</v>
      </c>
      <c r="D103">
        <v>25.8</v>
      </c>
      <c r="E103">
        <v>94.5</v>
      </c>
      <c r="F103">
        <v>69.900000000000006</v>
      </c>
      <c r="G103">
        <v>82.3</v>
      </c>
      <c r="H103">
        <v>20</v>
      </c>
    </row>
    <row r="104" spans="1:8" x14ac:dyDescent="0.25">
      <c r="A104" s="1">
        <v>40783</v>
      </c>
      <c r="B104">
        <v>33.299999999999997</v>
      </c>
      <c r="C104">
        <v>24.8</v>
      </c>
      <c r="D104">
        <v>28.1</v>
      </c>
      <c r="E104">
        <v>88.3</v>
      </c>
      <c r="F104">
        <v>42.3</v>
      </c>
      <c r="G104">
        <v>67.2</v>
      </c>
      <c r="H104">
        <v>21.9</v>
      </c>
    </row>
    <row r="105" spans="1:8" x14ac:dyDescent="0.25">
      <c r="A105" s="1">
        <v>40782</v>
      </c>
      <c r="B105">
        <v>33.200000000000003</v>
      </c>
      <c r="C105">
        <v>22.9</v>
      </c>
      <c r="D105">
        <v>28.1</v>
      </c>
      <c r="E105">
        <v>85</v>
      </c>
      <c r="F105">
        <v>34.299999999999997</v>
      </c>
      <c r="G105">
        <v>61.6</v>
      </c>
      <c r="H105">
        <v>22.4</v>
      </c>
    </row>
    <row r="106" spans="1:8" x14ac:dyDescent="0.25">
      <c r="A106" s="1">
        <v>40781</v>
      </c>
      <c r="B106">
        <v>30.8</v>
      </c>
      <c r="C106">
        <v>20.7</v>
      </c>
      <c r="D106">
        <v>25.7</v>
      </c>
      <c r="E106">
        <v>89.1</v>
      </c>
      <c r="F106">
        <v>39.700000000000003</v>
      </c>
      <c r="G106">
        <v>71.5</v>
      </c>
      <c r="H106">
        <v>24.8</v>
      </c>
    </row>
    <row r="107" spans="1:8" x14ac:dyDescent="0.25">
      <c r="A107" s="1">
        <v>40780</v>
      </c>
      <c r="B107">
        <v>31.2</v>
      </c>
      <c r="C107">
        <v>20.8</v>
      </c>
      <c r="D107">
        <v>26.3</v>
      </c>
      <c r="E107">
        <v>93.2</v>
      </c>
      <c r="F107">
        <v>39.200000000000003</v>
      </c>
      <c r="G107">
        <v>72.7</v>
      </c>
      <c r="H107">
        <v>25</v>
      </c>
    </row>
    <row r="108" spans="1:8" x14ac:dyDescent="0.25">
      <c r="A108" s="1">
        <v>40779</v>
      </c>
      <c r="B108">
        <v>29.2</v>
      </c>
      <c r="C108">
        <v>23.5</v>
      </c>
      <c r="D108">
        <v>26</v>
      </c>
      <c r="E108">
        <v>93.5</v>
      </c>
      <c r="F108">
        <v>64.3</v>
      </c>
      <c r="G108">
        <v>82.3</v>
      </c>
      <c r="H108">
        <v>22.7</v>
      </c>
    </row>
    <row r="109" spans="1:8" x14ac:dyDescent="0.25">
      <c r="A109" s="1">
        <v>40778</v>
      </c>
      <c r="B109">
        <v>29.8</v>
      </c>
      <c r="C109">
        <v>21.8</v>
      </c>
      <c r="D109">
        <v>25.9</v>
      </c>
      <c r="E109">
        <v>92.7</v>
      </c>
      <c r="F109">
        <v>55</v>
      </c>
      <c r="G109">
        <v>77.8</v>
      </c>
      <c r="H109">
        <v>23.3</v>
      </c>
    </row>
    <row r="110" spans="1:8" x14ac:dyDescent="0.25">
      <c r="A110" s="1">
        <v>40777</v>
      </c>
      <c r="B110">
        <v>31.3</v>
      </c>
      <c r="C110">
        <v>24</v>
      </c>
      <c r="D110">
        <v>26.8</v>
      </c>
      <c r="E110">
        <v>90.8</v>
      </c>
      <c r="F110">
        <v>44.3</v>
      </c>
      <c r="G110">
        <v>73.7</v>
      </c>
      <c r="H110">
        <v>23</v>
      </c>
    </row>
    <row r="111" spans="1:8" x14ac:dyDescent="0.25">
      <c r="A111" s="1">
        <v>40776</v>
      </c>
      <c r="B111">
        <v>32.799999999999997</v>
      </c>
      <c r="C111">
        <v>25.7</v>
      </c>
      <c r="D111">
        <v>29.4</v>
      </c>
      <c r="E111">
        <v>85.3</v>
      </c>
      <c r="F111">
        <v>20.6</v>
      </c>
      <c r="G111">
        <v>59.4</v>
      </c>
      <c r="H111">
        <v>23.6</v>
      </c>
    </row>
    <row r="112" spans="1:8" x14ac:dyDescent="0.25">
      <c r="A112" s="1">
        <v>40775</v>
      </c>
      <c r="B112">
        <v>37.9</v>
      </c>
      <c r="C112">
        <v>25.3</v>
      </c>
      <c r="D112">
        <v>32.1</v>
      </c>
      <c r="E112">
        <v>86.1</v>
      </c>
      <c r="F112">
        <v>21.7</v>
      </c>
      <c r="G112">
        <v>45</v>
      </c>
      <c r="H112">
        <v>24.2</v>
      </c>
    </row>
    <row r="113" spans="1:8" x14ac:dyDescent="0.25">
      <c r="A113" s="1">
        <v>40774</v>
      </c>
      <c r="B113">
        <v>36.1</v>
      </c>
      <c r="C113">
        <v>26.5</v>
      </c>
      <c r="D113">
        <v>30.9</v>
      </c>
      <c r="E113">
        <v>83.3</v>
      </c>
      <c r="F113">
        <v>39.299999999999997</v>
      </c>
      <c r="G113">
        <v>57</v>
      </c>
      <c r="H113">
        <v>23.2</v>
      </c>
    </row>
    <row r="114" spans="1:8" x14ac:dyDescent="0.25">
      <c r="A114" s="1">
        <v>40773</v>
      </c>
      <c r="B114">
        <v>32.799999999999997</v>
      </c>
      <c r="C114">
        <v>24.9</v>
      </c>
      <c r="D114">
        <v>29.3</v>
      </c>
      <c r="E114">
        <v>85</v>
      </c>
      <c r="F114">
        <v>25.2</v>
      </c>
      <c r="G114">
        <v>64.2</v>
      </c>
      <c r="H114">
        <v>24.3</v>
      </c>
    </row>
    <row r="115" spans="1:8" x14ac:dyDescent="0.25">
      <c r="A115" s="1">
        <v>40772</v>
      </c>
      <c r="B115">
        <v>31.3</v>
      </c>
      <c r="C115">
        <v>21.6</v>
      </c>
      <c r="D115">
        <v>27.4</v>
      </c>
      <c r="E115">
        <v>90.3</v>
      </c>
      <c r="F115">
        <v>37.799999999999997</v>
      </c>
      <c r="G115">
        <v>69.599999999999994</v>
      </c>
      <c r="H115">
        <v>24.3</v>
      </c>
    </row>
    <row r="116" spans="1:8" x14ac:dyDescent="0.25">
      <c r="A116" s="1">
        <v>40771</v>
      </c>
      <c r="B116">
        <v>32.5</v>
      </c>
      <c r="C116">
        <v>24.1</v>
      </c>
      <c r="D116">
        <v>28.1</v>
      </c>
      <c r="E116">
        <v>92.3</v>
      </c>
      <c r="F116">
        <v>45.1</v>
      </c>
      <c r="G116">
        <v>67.599999999999994</v>
      </c>
      <c r="H116">
        <v>25</v>
      </c>
    </row>
    <row r="117" spans="1:8" x14ac:dyDescent="0.25">
      <c r="A117" s="1">
        <v>40770</v>
      </c>
      <c r="B117">
        <v>29.9</v>
      </c>
      <c r="C117">
        <v>21.8</v>
      </c>
      <c r="D117">
        <v>26.1</v>
      </c>
      <c r="E117">
        <v>92.3</v>
      </c>
      <c r="F117">
        <v>54.8</v>
      </c>
      <c r="G117">
        <v>80.5</v>
      </c>
      <c r="H117">
        <v>25.1</v>
      </c>
    </row>
    <row r="118" spans="1:8" x14ac:dyDescent="0.25">
      <c r="A118" s="1">
        <v>40769</v>
      </c>
      <c r="B118">
        <v>30</v>
      </c>
      <c r="C118">
        <v>21.4</v>
      </c>
      <c r="D118">
        <v>26</v>
      </c>
      <c r="E118">
        <v>93.2</v>
      </c>
      <c r="F118">
        <v>56.2</v>
      </c>
      <c r="G118">
        <v>78</v>
      </c>
      <c r="H118">
        <v>25.2</v>
      </c>
    </row>
    <row r="119" spans="1:8" x14ac:dyDescent="0.25">
      <c r="A119" s="1">
        <v>40768</v>
      </c>
      <c r="B119">
        <v>29</v>
      </c>
      <c r="C119">
        <v>21.2</v>
      </c>
      <c r="D119">
        <v>24.9</v>
      </c>
      <c r="E119">
        <v>90.5</v>
      </c>
      <c r="F119">
        <v>54.1</v>
      </c>
      <c r="G119">
        <v>78.7</v>
      </c>
      <c r="H119">
        <v>25</v>
      </c>
    </row>
    <row r="120" spans="1:8" x14ac:dyDescent="0.25">
      <c r="A120" s="1">
        <v>40767</v>
      </c>
      <c r="B120">
        <v>34.5</v>
      </c>
      <c r="C120">
        <v>23.5</v>
      </c>
      <c r="D120">
        <v>27.8</v>
      </c>
      <c r="E120">
        <v>84.8</v>
      </c>
      <c r="F120">
        <v>21.4</v>
      </c>
      <c r="G120">
        <v>61.4</v>
      </c>
      <c r="H120">
        <v>24.8</v>
      </c>
    </row>
    <row r="121" spans="1:8" x14ac:dyDescent="0.25">
      <c r="A121" s="1">
        <v>40766</v>
      </c>
      <c r="B121">
        <v>32.9</v>
      </c>
      <c r="C121">
        <v>23.8</v>
      </c>
      <c r="D121">
        <v>27.7</v>
      </c>
      <c r="E121">
        <v>77.400000000000006</v>
      </c>
      <c r="F121">
        <v>45.5</v>
      </c>
      <c r="G121">
        <v>57.5</v>
      </c>
      <c r="H121">
        <v>24.9</v>
      </c>
    </row>
    <row r="122" spans="1:8" x14ac:dyDescent="0.25">
      <c r="A122" s="1">
        <v>40765</v>
      </c>
      <c r="B122">
        <v>32.200000000000003</v>
      </c>
      <c r="C122">
        <v>25.3</v>
      </c>
      <c r="D122">
        <v>28</v>
      </c>
      <c r="E122">
        <v>63.3</v>
      </c>
      <c r="F122">
        <v>38.4</v>
      </c>
      <c r="G122">
        <v>55.3</v>
      </c>
      <c r="H122">
        <v>24.7</v>
      </c>
    </row>
    <row r="123" spans="1:8" x14ac:dyDescent="0.25">
      <c r="A123" s="1">
        <v>40764</v>
      </c>
      <c r="B123">
        <v>32.9</v>
      </c>
      <c r="C123">
        <v>26.2</v>
      </c>
      <c r="D123">
        <v>28.9</v>
      </c>
      <c r="E123">
        <v>75.5</v>
      </c>
      <c r="F123">
        <v>41.9</v>
      </c>
      <c r="G123">
        <v>58.5</v>
      </c>
      <c r="H123">
        <v>24.3</v>
      </c>
    </row>
    <row r="124" spans="1:8" x14ac:dyDescent="0.25">
      <c r="A124" s="1">
        <v>40763</v>
      </c>
      <c r="B124">
        <v>35.4</v>
      </c>
      <c r="C124">
        <v>23.8</v>
      </c>
      <c r="D124">
        <v>28.5</v>
      </c>
      <c r="E124">
        <v>91.6</v>
      </c>
      <c r="F124">
        <v>45.6</v>
      </c>
      <c r="G124">
        <v>73.5</v>
      </c>
      <c r="H124">
        <v>25.8</v>
      </c>
    </row>
    <row r="125" spans="1:8" x14ac:dyDescent="0.25">
      <c r="A125" s="1">
        <v>40762</v>
      </c>
      <c r="B125">
        <v>32.9</v>
      </c>
      <c r="C125">
        <v>22.7</v>
      </c>
      <c r="D125">
        <v>26.6</v>
      </c>
      <c r="E125">
        <v>93.5</v>
      </c>
      <c r="F125">
        <v>52.1</v>
      </c>
      <c r="G125">
        <v>81.3</v>
      </c>
      <c r="H125">
        <v>26.5</v>
      </c>
    </row>
    <row r="126" spans="1:8" x14ac:dyDescent="0.25">
      <c r="A126" s="1">
        <v>40761</v>
      </c>
      <c r="B126">
        <v>28.8</v>
      </c>
      <c r="C126">
        <v>23.3</v>
      </c>
      <c r="D126">
        <v>26.1</v>
      </c>
      <c r="E126">
        <v>91.8</v>
      </c>
      <c r="F126">
        <v>71.5</v>
      </c>
      <c r="G126">
        <v>81.7</v>
      </c>
      <c r="H126">
        <v>25.9</v>
      </c>
    </row>
    <row r="127" spans="1:8" x14ac:dyDescent="0.25">
      <c r="A127" s="1">
        <v>40760</v>
      </c>
      <c r="B127">
        <v>29.7</v>
      </c>
      <c r="C127">
        <v>23.9</v>
      </c>
      <c r="D127">
        <v>26.1</v>
      </c>
      <c r="E127">
        <v>90.9</v>
      </c>
      <c r="F127">
        <v>50.5</v>
      </c>
      <c r="G127">
        <v>78.7</v>
      </c>
      <c r="H127">
        <v>22.7</v>
      </c>
    </row>
    <row r="128" spans="1:8" x14ac:dyDescent="0.25">
      <c r="A128" s="1">
        <v>40759</v>
      </c>
      <c r="B128">
        <v>29.8</v>
      </c>
      <c r="C128">
        <v>22.2</v>
      </c>
      <c r="D128">
        <v>26.3</v>
      </c>
      <c r="E128">
        <v>93.7</v>
      </c>
      <c r="F128">
        <v>61.3</v>
      </c>
      <c r="G128">
        <v>77.8</v>
      </c>
      <c r="H128">
        <v>26</v>
      </c>
    </row>
    <row r="129" spans="1:8" x14ac:dyDescent="0.25">
      <c r="A129" s="1">
        <v>40758</v>
      </c>
      <c r="B129">
        <v>31.3</v>
      </c>
      <c r="C129">
        <v>22.4</v>
      </c>
      <c r="D129">
        <v>26.6</v>
      </c>
      <c r="E129">
        <v>92.3</v>
      </c>
      <c r="F129">
        <v>42.4</v>
      </c>
      <c r="G129">
        <v>73.8</v>
      </c>
      <c r="H129">
        <v>26</v>
      </c>
    </row>
    <row r="130" spans="1:8" x14ac:dyDescent="0.25">
      <c r="A130" s="1">
        <v>40757</v>
      </c>
      <c r="B130">
        <v>29</v>
      </c>
      <c r="C130">
        <v>23.1</v>
      </c>
      <c r="D130">
        <v>25.9</v>
      </c>
      <c r="E130">
        <v>87.9</v>
      </c>
      <c r="F130">
        <v>48.6</v>
      </c>
      <c r="G130">
        <v>73.2</v>
      </c>
      <c r="H130">
        <v>23.8</v>
      </c>
    </row>
    <row r="131" spans="1:8" x14ac:dyDescent="0.25">
      <c r="A131" s="1">
        <v>40756</v>
      </c>
      <c r="B131">
        <v>36.299999999999997</v>
      </c>
      <c r="C131">
        <v>23.9</v>
      </c>
      <c r="D131">
        <v>29</v>
      </c>
      <c r="E131">
        <v>83.5</v>
      </c>
      <c r="F131">
        <v>24.7</v>
      </c>
      <c r="G131">
        <v>60.5</v>
      </c>
      <c r="H131">
        <v>23.3</v>
      </c>
    </row>
    <row r="132" spans="1:8" x14ac:dyDescent="0.25">
      <c r="A132" s="12">
        <v>2011</v>
      </c>
      <c r="B132" s="13">
        <f>AVERAGE(B102:B131)</f>
        <v>31.843333333333327</v>
      </c>
      <c r="C132" s="13">
        <f t="shared" ref="C132:H132" si="3">AVERAGE(C102:C131)</f>
        <v>23.363333333333333</v>
      </c>
      <c r="D132" s="13">
        <f t="shared" si="3"/>
        <v>27.336666666666666</v>
      </c>
      <c r="E132" s="13">
        <f t="shared" si="3"/>
        <v>88.273333333333341</v>
      </c>
      <c r="F132" s="13">
        <f t="shared" si="3"/>
        <v>44.706666666666671</v>
      </c>
      <c r="G132" s="13">
        <f t="shared" si="3"/>
        <v>70.03</v>
      </c>
      <c r="H132" s="13">
        <f t="shared" si="3"/>
        <v>24.189999999999998</v>
      </c>
    </row>
    <row r="133" spans="1:8" x14ac:dyDescent="0.25">
      <c r="A133" s="12"/>
      <c r="B133" s="13"/>
      <c r="C133" s="13"/>
      <c r="D133" s="13"/>
      <c r="E133" s="13"/>
      <c r="F133" s="13"/>
      <c r="G133" s="13"/>
      <c r="H133" s="13"/>
    </row>
    <row r="134" spans="1:8" x14ac:dyDescent="0.25">
      <c r="A134" s="10" t="s">
        <v>0</v>
      </c>
      <c r="B134" s="10" t="s">
        <v>27</v>
      </c>
      <c r="C134" s="10" t="s">
        <v>28</v>
      </c>
      <c r="D134" s="10" t="s">
        <v>29</v>
      </c>
      <c r="E134" s="10" t="s">
        <v>30</v>
      </c>
      <c r="F134" s="10" t="s">
        <v>31</v>
      </c>
      <c r="G134" s="10" t="s">
        <v>32</v>
      </c>
      <c r="H134" s="10" t="s">
        <v>33</v>
      </c>
    </row>
    <row r="135" spans="1:8" x14ac:dyDescent="0.25">
      <c r="A135" s="1">
        <v>41151</v>
      </c>
      <c r="B135">
        <v>27.9</v>
      </c>
      <c r="C135">
        <v>19.399999999999999</v>
      </c>
      <c r="D135">
        <v>24.7</v>
      </c>
      <c r="E135">
        <v>93.7</v>
      </c>
      <c r="F135">
        <v>57.7</v>
      </c>
      <c r="G135">
        <v>80.8</v>
      </c>
      <c r="H135">
        <v>24.6</v>
      </c>
    </row>
    <row r="136" spans="1:8" x14ac:dyDescent="0.25">
      <c r="A136" s="1">
        <v>41150</v>
      </c>
      <c r="B136">
        <v>29.7</v>
      </c>
      <c r="C136">
        <v>21.4</v>
      </c>
      <c r="D136">
        <v>25.1</v>
      </c>
      <c r="E136">
        <v>92.8</v>
      </c>
      <c r="F136">
        <v>50.1</v>
      </c>
      <c r="G136">
        <v>78.900000000000006</v>
      </c>
      <c r="H136">
        <v>24.3</v>
      </c>
    </row>
    <row r="137" spans="1:8" x14ac:dyDescent="0.25">
      <c r="A137" s="1">
        <v>41149</v>
      </c>
      <c r="B137">
        <v>30.1</v>
      </c>
      <c r="C137">
        <v>22</v>
      </c>
      <c r="D137">
        <v>25.5</v>
      </c>
      <c r="E137">
        <v>95</v>
      </c>
      <c r="F137">
        <v>47.9</v>
      </c>
      <c r="G137">
        <v>81.400000000000006</v>
      </c>
      <c r="H137">
        <v>23.9</v>
      </c>
    </row>
    <row r="138" spans="1:8" x14ac:dyDescent="0.25">
      <c r="A138" s="1">
        <v>41148</v>
      </c>
      <c r="B138">
        <v>29.8</v>
      </c>
      <c r="C138">
        <v>23.9</v>
      </c>
      <c r="D138">
        <v>26.6</v>
      </c>
      <c r="E138">
        <v>91.3</v>
      </c>
      <c r="F138">
        <v>63.2</v>
      </c>
      <c r="G138">
        <v>79.2</v>
      </c>
      <c r="H138">
        <v>24.4</v>
      </c>
    </row>
    <row r="139" spans="1:8" x14ac:dyDescent="0.25">
      <c r="A139" s="1">
        <v>41147</v>
      </c>
      <c r="B139">
        <v>30.1</v>
      </c>
      <c r="C139">
        <v>21.3</v>
      </c>
      <c r="D139">
        <v>25.9</v>
      </c>
      <c r="E139">
        <v>90.7</v>
      </c>
      <c r="F139">
        <v>63.7</v>
      </c>
      <c r="G139">
        <v>79.400000000000006</v>
      </c>
      <c r="H139">
        <v>25.1</v>
      </c>
    </row>
    <row r="140" spans="1:8" x14ac:dyDescent="0.25">
      <c r="A140" s="1">
        <v>41146</v>
      </c>
      <c r="B140">
        <v>29.9</v>
      </c>
      <c r="C140">
        <v>20.7</v>
      </c>
      <c r="D140">
        <v>25.3</v>
      </c>
      <c r="E140">
        <v>89.5</v>
      </c>
      <c r="F140">
        <v>56.1</v>
      </c>
      <c r="G140">
        <v>76.7</v>
      </c>
      <c r="H140">
        <v>25.4</v>
      </c>
    </row>
    <row r="141" spans="1:8" x14ac:dyDescent="0.25">
      <c r="A141" s="1">
        <v>41145</v>
      </c>
      <c r="B141">
        <v>30.8</v>
      </c>
      <c r="C141">
        <v>22.6</v>
      </c>
      <c r="D141">
        <v>26.4</v>
      </c>
      <c r="E141">
        <v>90.4</v>
      </c>
      <c r="F141">
        <v>42</v>
      </c>
      <c r="G141">
        <v>73.8</v>
      </c>
      <c r="H141">
        <v>25.6</v>
      </c>
    </row>
    <row r="142" spans="1:8" x14ac:dyDescent="0.25">
      <c r="A142" s="1">
        <v>41144</v>
      </c>
      <c r="B142">
        <v>28.8</v>
      </c>
      <c r="C142">
        <v>22.9</v>
      </c>
      <c r="D142">
        <v>25.8</v>
      </c>
      <c r="E142">
        <v>96.8</v>
      </c>
      <c r="F142">
        <v>61.3</v>
      </c>
      <c r="G142">
        <v>83.1</v>
      </c>
      <c r="H142">
        <v>25.3</v>
      </c>
    </row>
    <row r="143" spans="1:8" x14ac:dyDescent="0.25">
      <c r="A143" s="1">
        <v>41143</v>
      </c>
      <c r="B143">
        <v>29.8</v>
      </c>
      <c r="C143">
        <v>22.8</v>
      </c>
      <c r="D143">
        <v>26.5</v>
      </c>
      <c r="E143">
        <v>96.5</v>
      </c>
      <c r="F143">
        <v>65.7</v>
      </c>
      <c r="G143">
        <v>83.7</v>
      </c>
      <c r="H143">
        <v>23.1</v>
      </c>
    </row>
    <row r="144" spans="1:8" x14ac:dyDescent="0.25">
      <c r="A144" s="1">
        <v>41142</v>
      </c>
      <c r="B144">
        <v>30.2</v>
      </c>
      <c r="C144">
        <v>24.1</v>
      </c>
      <c r="D144">
        <v>26.9</v>
      </c>
      <c r="E144">
        <v>95.6</v>
      </c>
      <c r="F144">
        <v>66.099999999999994</v>
      </c>
      <c r="G144">
        <v>83.8</v>
      </c>
      <c r="H144">
        <v>22.7</v>
      </c>
    </row>
    <row r="145" spans="1:8" x14ac:dyDescent="0.25">
      <c r="A145" s="1">
        <v>41141</v>
      </c>
      <c r="B145">
        <v>30.8</v>
      </c>
      <c r="C145">
        <v>24.9</v>
      </c>
      <c r="D145">
        <v>27.2</v>
      </c>
      <c r="E145">
        <v>93.4</v>
      </c>
      <c r="F145">
        <v>66.099999999999994</v>
      </c>
      <c r="G145">
        <v>81.5</v>
      </c>
      <c r="H145">
        <v>22.8</v>
      </c>
    </row>
    <row r="146" spans="1:8" x14ac:dyDescent="0.25">
      <c r="A146" s="1">
        <v>41140</v>
      </c>
      <c r="B146">
        <v>36.299999999999997</v>
      </c>
      <c r="C146">
        <v>24.1</v>
      </c>
      <c r="D146">
        <v>28.1</v>
      </c>
      <c r="E146">
        <v>91.3</v>
      </c>
      <c r="F146">
        <v>34.1</v>
      </c>
      <c r="G146">
        <v>75.099999999999994</v>
      </c>
      <c r="H146">
        <v>22</v>
      </c>
    </row>
    <row r="147" spans="1:8" x14ac:dyDescent="0.25">
      <c r="A147" s="1">
        <v>41139</v>
      </c>
      <c r="B147">
        <v>30.8</v>
      </c>
      <c r="C147">
        <v>24.4</v>
      </c>
      <c r="D147">
        <v>27</v>
      </c>
      <c r="E147">
        <v>95.6</v>
      </c>
      <c r="F147">
        <v>51.4</v>
      </c>
      <c r="G147">
        <v>78.900000000000006</v>
      </c>
      <c r="H147">
        <v>15.3</v>
      </c>
    </row>
    <row r="148" spans="1:8" x14ac:dyDescent="0.25">
      <c r="A148" s="1">
        <v>41138</v>
      </c>
      <c r="B148">
        <v>38.9</v>
      </c>
      <c r="C148">
        <v>24.1</v>
      </c>
      <c r="D148">
        <v>30.9</v>
      </c>
      <c r="E148">
        <v>81.2</v>
      </c>
      <c r="F148">
        <v>20.2</v>
      </c>
      <c r="G148">
        <v>49</v>
      </c>
      <c r="H148">
        <v>24.6</v>
      </c>
    </row>
    <row r="149" spans="1:8" x14ac:dyDescent="0.25">
      <c r="A149" s="1">
        <v>41137</v>
      </c>
      <c r="B149">
        <v>32</v>
      </c>
      <c r="C149">
        <v>19.899999999999999</v>
      </c>
      <c r="D149">
        <v>26.7</v>
      </c>
      <c r="E149">
        <v>92.8</v>
      </c>
      <c r="F149">
        <v>33.799999999999997</v>
      </c>
      <c r="G149">
        <v>64.400000000000006</v>
      </c>
      <c r="H149">
        <v>24.7</v>
      </c>
    </row>
    <row r="150" spans="1:8" x14ac:dyDescent="0.25">
      <c r="A150" s="1">
        <v>41136</v>
      </c>
      <c r="B150">
        <v>28.8</v>
      </c>
      <c r="C150">
        <v>20.6</v>
      </c>
      <c r="D150">
        <v>24.5</v>
      </c>
      <c r="E150">
        <v>91.7</v>
      </c>
      <c r="F150">
        <v>54.7</v>
      </c>
      <c r="G150">
        <v>75.8</v>
      </c>
      <c r="H150">
        <v>25.4</v>
      </c>
    </row>
    <row r="151" spans="1:8" x14ac:dyDescent="0.25">
      <c r="A151" s="1">
        <v>41135</v>
      </c>
      <c r="B151">
        <v>28.4</v>
      </c>
      <c r="C151">
        <v>19.399999999999999</v>
      </c>
      <c r="D151">
        <v>24.2</v>
      </c>
      <c r="E151">
        <v>92.9</v>
      </c>
      <c r="F151">
        <v>60.5</v>
      </c>
      <c r="G151">
        <v>79.5</v>
      </c>
      <c r="H151">
        <v>26</v>
      </c>
    </row>
    <row r="152" spans="1:8" x14ac:dyDescent="0.25">
      <c r="A152" s="1">
        <v>41134</v>
      </c>
      <c r="B152">
        <v>29.5</v>
      </c>
      <c r="C152">
        <v>21.5</v>
      </c>
      <c r="D152">
        <v>25.1</v>
      </c>
      <c r="E152">
        <v>90.9</v>
      </c>
      <c r="F152">
        <v>56.8</v>
      </c>
      <c r="G152">
        <v>78.3</v>
      </c>
      <c r="H152">
        <v>24</v>
      </c>
    </row>
    <row r="153" spans="1:8" x14ac:dyDescent="0.25">
      <c r="A153" s="1">
        <v>41133</v>
      </c>
      <c r="B153">
        <v>35</v>
      </c>
      <c r="C153">
        <v>22</v>
      </c>
      <c r="D153">
        <v>27.1</v>
      </c>
      <c r="E153">
        <v>96.8</v>
      </c>
      <c r="F153">
        <v>31.2</v>
      </c>
      <c r="G153">
        <v>72.400000000000006</v>
      </c>
      <c r="H153">
        <v>24.8</v>
      </c>
    </row>
    <row r="154" spans="1:8" x14ac:dyDescent="0.25">
      <c r="A154" s="1">
        <v>41132</v>
      </c>
      <c r="B154">
        <v>29.4</v>
      </c>
      <c r="C154">
        <v>22.3</v>
      </c>
      <c r="D154">
        <v>24.7</v>
      </c>
      <c r="E154">
        <v>100</v>
      </c>
      <c r="F154">
        <v>61.4</v>
      </c>
      <c r="G154">
        <v>89.4</v>
      </c>
      <c r="H154">
        <v>20.100000000000001</v>
      </c>
    </row>
    <row r="155" spans="1:8" x14ac:dyDescent="0.25">
      <c r="A155" s="1">
        <v>41131</v>
      </c>
      <c r="B155">
        <v>31.7</v>
      </c>
      <c r="C155">
        <v>23.9</v>
      </c>
      <c r="D155">
        <v>27</v>
      </c>
      <c r="E155">
        <v>96.3</v>
      </c>
      <c r="F155">
        <v>33.200000000000003</v>
      </c>
      <c r="G155">
        <v>76.3</v>
      </c>
      <c r="H155">
        <v>23.4</v>
      </c>
    </row>
    <row r="156" spans="1:8" x14ac:dyDescent="0.25">
      <c r="A156" s="1">
        <v>41130</v>
      </c>
      <c r="B156">
        <v>30.2</v>
      </c>
      <c r="C156">
        <v>23.9</v>
      </c>
      <c r="D156">
        <v>27.1</v>
      </c>
      <c r="E156">
        <v>95.8</v>
      </c>
      <c r="F156">
        <v>55</v>
      </c>
      <c r="G156">
        <v>75.5</v>
      </c>
      <c r="H156">
        <v>24.1</v>
      </c>
    </row>
    <row r="157" spans="1:8" x14ac:dyDescent="0.25">
      <c r="A157" s="1">
        <v>41129</v>
      </c>
      <c r="B157">
        <v>32.6</v>
      </c>
      <c r="C157">
        <v>22.9</v>
      </c>
      <c r="D157">
        <v>27.8</v>
      </c>
      <c r="E157">
        <v>79.599999999999994</v>
      </c>
      <c r="F157">
        <v>45.4</v>
      </c>
      <c r="G157">
        <v>62.4</v>
      </c>
      <c r="H157">
        <v>19.399999999999999</v>
      </c>
    </row>
    <row r="158" spans="1:8" x14ac:dyDescent="0.25">
      <c r="A158" s="1">
        <v>41128</v>
      </c>
      <c r="B158">
        <v>35.1</v>
      </c>
      <c r="C158">
        <v>24.8</v>
      </c>
      <c r="D158">
        <v>29.4</v>
      </c>
      <c r="E158">
        <v>66.599999999999994</v>
      </c>
      <c r="F158">
        <v>32</v>
      </c>
      <c r="G158">
        <v>51.5</v>
      </c>
      <c r="H158">
        <v>25</v>
      </c>
    </row>
    <row r="159" spans="1:8" x14ac:dyDescent="0.25">
      <c r="A159" s="1">
        <v>41127</v>
      </c>
      <c r="B159">
        <v>29.4</v>
      </c>
      <c r="C159">
        <v>20.8</v>
      </c>
      <c r="D159">
        <v>24.2</v>
      </c>
      <c r="E159">
        <v>89.7</v>
      </c>
      <c r="F159">
        <v>37.4</v>
      </c>
      <c r="G159">
        <v>71.2</v>
      </c>
      <c r="H159">
        <v>26.7</v>
      </c>
    </row>
    <row r="160" spans="1:8" x14ac:dyDescent="0.25">
      <c r="A160" s="1">
        <v>41126</v>
      </c>
      <c r="B160">
        <v>31.5</v>
      </c>
      <c r="C160">
        <v>22.8</v>
      </c>
      <c r="D160">
        <v>26.5</v>
      </c>
      <c r="E160">
        <v>92.7</v>
      </c>
      <c r="F160">
        <v>40.700000000000003</v>
      </c>
      <c r="G160">
        <v>69.7</v>
      </c>
      <c r="H160">
        <v>26.7</v>
      </c>
    </row>
    <row r="161" spans="1:8" x14ac:dyDescent="0.25">
      <c r="A161" s="1">
        <v>41125</v>
      </c>
      <c r="B161">
        <v>28.8</v>
      </c>
      <c r="C161">
        <v>23.4</v>
      </c>
      <c r="D161">
        <v>26</v>
      </c>
      <c r="E161">
        <v>94.6</v>
      </c>
      <c r="F161">
        <v>73.3</v>
      </c>
      <c r="G161">
        <v>85.5</v>
      </c>
      <c r="H161">
        <v>23.7</v>
      </c>
    </row>
    <row r="162" spans="1:8" x14ac:dyDescent="0.25">
      <c r="A162" s="1">
        <v>41124</v>
      </c>
      <c r="B162">
        <v>29.6</v>
      </c>
      <c r="C162">
        <v>23.1</v>
      </c>
      <c r="D162">
        <v>26.4</v>
      </c>
      <c r="E162">
        <v>93.8</v>
      </c>
      <c r="F162">
        <v>70.599999999999994</v>
      </c>
      <c r="G162">
        <v>85.2</v>
      </c>
      <c r="H162">
        <v>24.4</v>
      </c>
    </row>
    <row r="163" spans="1:8" x14ac:dyDescent="0.25">
      <c r="A163" s="1">
        <v>41123</v>
      </c>
      <c r="B163">
        <v>34.6</v>
      </c>
      <c r="C163">
        <v>22.8</v>
      </c>
      <c r="D163">
        <v>27.3</v>
      </c>
      <c r="E163">
        <v>93.3</v>
      </c>
      <c r="F163">
        <v>38.1</v>
      </c>
      <c r="G163">
        <v>75.599999999999994</v>
      </c>
      <c r="H163">
        <v>21.4</v>
      </c>
    </row>
    <row r="164" spans="1:8" x14ac:dyDescent="0.25">
      <c r="A164" s="1">
        <v>41122</v>
      </c>
      <c r="B164">
        <v>30.2</v>
      </c>
      <c r="C164">
        <v>23.7</v>
      </c>
      <c r="D164">
        <v>26.2</v>
      </c>
      <c r="E164">
        <v>91.2</v>
      </c>
      <c r="F164">
        <v>59.2</v>
      </c>
      <c r="G164">
        <v>76.400000000000006</v>
      </c>
      <c r="H164">
        <v>23.9</v>
      </c>
    </row>
    <row r="165" spans="1:8" x14ac:dyDescent="0.25">
      <c r="A165" s="12">
        <v>2012</v>
      </c>
      <c r="B165" s="13">
        <f>AVERAGE(B135:B164)</f>
        <v>31.023333333333337</v>
      </c>
      <c r="C165" s="13">
        <f t="shared" ref="C165:H165" si="4">AVERAGE(C135:C164)</f>
        <v>22.546666666666663</v>
      </c>
      <c r="D165" s="13">
        <f t="shared" si="4"/>
        <v>26.403333333333332</v>
      </c>
      <c r="E165" s="13">
        <f t="shared" si="4"/>
        <v>91.749999999999986</v>
      </c>
      <c r="F165" s="13">
        <f t="shared" si="4"/>
        <v>50.963333333333345</v>
      </c>
      <c r="G165" s="13">
        <f t="shared" si="4"/>
        <v>75.813333333333347</v>
      </c>
      <c r="H165" s="13">
        <f t="shared" si="4"/>
        <v>23.76</v>
      </c>
    </row>
    <row r="166" spans="1:8" x14ac:dyDescent="0.25">
      <c r="A166" s="12"/>
      <c r="B166" s="13"/>
      <c r="C166" s="13"/>
      <c r="D166" s="13"/>
      <c r="E166" s="13"/>
      <c r="F166" s="13"/>
      <c r="G166" s="13"/>
      <c r="H166" s="13"/>
    </row>
    <row r="167" spans="1:8" x14ac:dyDescent="0.25">
      <c r="A167" s="10" t="s">
        <v>0</v>
      </c>
      <c r="B167" s="10" t="s">
        <v>27</v>
      </c>
      <c r="C167" s="10" t="s">
        <v>28</v>
      </c>
      <c r="D167" s="10" t="s">
        <v>29</v>
      </c>
      <c r="E167" s="10" t="s">
        <v>30</v>
      </c>
      <c r="F167" s="10" t="s">
        <v>31</v>
      </c>
      <c r="G167" s="10" t="s">
        <v>32</v>
      </c>
      <c r="H167" s="10" t="s">
        <v>33</v>
      </c>
    </row>
    <row r="168" spans="1:8" x14ac:dyDescent="0.25">
      <c r="A168" s="1">
        <v>41516</v>
      </c>
      <c r="B168">
        <v>30.8</v>
      </c>
      <c r="C168">
        <v>21.6</v>
      </c>
      <c r="D168">
        <v>25</v>
      </c>
      <c r="E168">
        <v>80.3</v>
      </c>
      <c r="F168">
        <v>39.5</v>
      </c>
      <c r="G168">
        <v>59.7</v>
      </c>
      <c r="H168">
        <v>21.8</v>
      </c>
    </row>
    <row r="169" spans="1:8" x14ac:dyDescent="0.25">
      <c r="A169" s="1">
        <v>41515</v>
      </c>
      <c r="B169">
        <v>31.6</v>
      </c>
      <c r="C169">
        <v>23.7</v>
      </c>
      <c r="D169">
        <v>26.9</v>
      </c>
      <c r="E169">
        <v>67.5</v>
      </c>
      <c r="F169">
        <v>38</v>
      </c>
      <c r="G169">
        <v>55.8</v>
      </c>
      <c r="H169">
        <v>21.2</v>
      </c>
    </row>
    <row r="170" spans="1:8" x14ac:dyDescent="0.25">
      <c r="A170" s="1">
        <v>41514</v>
      </c>
      <c r="B170">
        <v>32.6</v>
      </c>
      <c r="C170">
        <v>24</v>
      </c>
      <c r="D170">
        <v>27.2</v>
      </c>
      <c r="E170">
        <v>78.3</v>
      </c>
      <c r="F170">
        <v>47.7</v>
      </c>
      <c r="G170">
        <v>64.7</v>
      </c>
      <c r="H170">
        <v>24.2</v>
      </c>
    </row>
    <row r="171" spans="1:8" x14ac:dyDescent="0.25">
      <c r="A171" s="1">
        <v>41513</v>
      </c>
      <c r="B171">
        <v>30.6</v>
      </c>
      <c r="C171">
        <v>23.1</v>
      </c>
      <c r="D171">
        <v>26.5</v>
      </c>
      <c r="E171">
        <v>81.900000000000006</v>
      </c>
      <c r="F171">
        <v>55.9</v>
      </c>
      <c r="G171">
        <v>73.2</v>
      </c>
      <c r="H171">
        <v>22</v>
      </c>
    </row>
    <row r="172" spans="1:8" x14ac:dyDescent="0.25">
      <c r="A172" s="1">
        <v>41512</v>
      </c>
      <c r="B172">
        <v>28.9</v>
      </c>
      <c r="C172">
        <v>24.4</v>
      </c>
      <c r="D172">
        <v>26.4</v>
      </c>
      <c r="E172">
        <v>85.6</v>
      </c>
      <c r="F172">
        <v>63.4</v>
      </c>
      <c r="G172">
        <v>75.5</v>
      </c>
      <c r="H172">
        <v>19.3</v>
      </c>
    </row>
    <row r="173" spans="1:8" x14ac:dyDescent="0.25">
      <c r="A173" s="1">
        <v>41511</v>
      </c>
      <c r="B173">
        <v>30</v>
      </c>
      <c r="C173">
        <v>25</v>
      </c>
      <c r="D173">
        <v>26.7</v>
      </c>
      <c r="E173">
        <v>85.1</v>
      </c>
      <c r="F173">
        <v>55.8</v>
      </c>
      <c r="G173">
        <v>74.099999999999994</v>
      </c>
      <c r="H173">
        <v>25</v>
      </c>
    </row>
    <row r="174" spans="1:8" x14ac:dyDescent="0.25">
      <c r="A174" s="1">
        <v>41510</v>
      </c>
      <c r="B174">
        <v>29.4</v>
      </c>
      <c r="C174">
        <v>22</v>
      </c>
      <c r="D174">
        <v>25.8</v>
      </c>
      <c r="E174">
        <v>83.5</v>
      </c>
      <c r="F174">
        <v>54.4</v>
      </c>
      <c r="G174">
        <v>70.900000000000006</v>
      </c>
      <c r="H174">
        <v>25.1</v>
      </c>
    </row>
    <row r="175" spans="1:8" x14ac:dyDescent="0.25">
      <c r="A175" s="1">
        <v>41509</v>
      </c>
      <c r="B175">
        <v>31.2</v>
      </c>
      <c r="C175">
        <v>23.3</v>
      </c>
      <c r="D175">
        <v>26.8</v>
      </c>
      <c r="E175">
        <v>85.3</v>
      </c>
      <c r="F175">
        <v>40</v>
      </c>
      <c r="G175">
        <v>67.099999999999994</v>
      </c>
      <c r="H175">
        <v>25</v>
      </c>
    </row>
    <row r="176" spans="1:8" x14ac:dyDescent="0.25">
      <c r="A176" s="1">
        <v>41508</v>
      </c>
      <c r="B176">
        <v>28.6</v>
      </c>
      <c r="C176">
        <v>21.9</v>
      </c>
      <c r="D176">
        <v>25.5</v>
      </c>
      <c r="E176">
        <v>87.1</v>
      </c>
      <c r="F176">
        <v>63.1</v>
      </c>
      <c r="G176">
        <v>77.5</v>
      </c>
      <c r="H176">
        <v>24.3</v>
      </c>
    </row>
    <row r="177" spans="1:8" x14ac:dyDescent="0.25">
      <c r="A177" s="1">
        <v>41507</v>
      </c>
      <c r="B177">
        <v>30.8</v>
      </c>
      <c r="C177">
        <v>24.3</v>
      </c>
      <c r="D177">
        <v>26.6</v>
      </c>
      <c r="E177">
        <v>84.7</v>
      </c>
      <c r="F177">
        <v>47.5</v>
      </c>
      <c r="G177">
        <v>66.8</v>
      </c>
      <c r="H177">
        <v>25.8</v>
      </c>
    </row>
    <row r="178" spans="1:8" x14ac:dyDescent="0.25">
      <c r="A178" s="1">
        <v>41506</v>
      </c>
      <c r="B178">
        <v>33.299999999999997</v>
      </c>
      <c r="C178">
        <v>21.8</v>
      </c>
      <c r="D178">
        <v>27.3</v>
      </c>
      <c r="E178">
        <v>92.5</v>
      </c>
      <c r="F178">
        <v>31.4</v>
      </c>
      <c r="G178">
        <v>64.099999999999994</v>
      </c>
      <c r="H178">
        <v>26.6</v>
      </c>
    </row>
    <row r="179" spans="1:8" x14ac:dyDescent="0.25">
      <c r="A179" s="1">
        <v>41505</v>
      </c>
      <c r="B179">
        <v>30.4</v>
      </c>
      <c r="C179">
        <v>23.8</v>
      </c>
      <c r="D179">
        <v>27.1</v>
      </c>
      <c r="E179">
        <v>92.3</v>
      </c>
      <c r="F179">
        <v>30.1</v>
      </c>
      <c r="G179">
        <v>68</v>
      </c>
      <c r="H179">
        <v>26.9</v>
      </c>
    </row>
    <row r="180" spans="1:8" x14ac:dyDescent="0.25">
      <c r="A180" s="1">
        <v>41504</v>
      </c>
      <c r="B180">
        <v>32.799999999999997</v>
      </c>
      <c r="C180">
        <v>22.2</v>
      </c>
      <c r="D180">
        <v>27.4</v>
      </c>
      <c r="E180">
        <v>79</v>
      </c>
      <c r="F180">
        <v>31.5</v>
      </c>
      <c r="G180">
        <v>63.7</v>
      </c>
      <c r="H180">
        <v>27.1</v>
      </c>
    </row>
    <row r="181" spans="1:8" x14ac:dyDescent="0.25">
      <c r="A181" s="1">
        <v>41503</v>
      </c>
      <c r="B181">
        <v>30</v>
      </c>
      <c r="C181">
        <v>21.7</v>
      </c>
      <c r="D181">
        <v>25.8</v>
      </c>
      <c r="E181">
        <v>84.8</v>
      </c>
      <c r="F181">
        <v>38.5</v>
      </c>
      <c r="G181">
        <v>69.2</v>
      </c>
      <c r="H181">
        <v>25.2</v>
      </c>
    </row>
    <row r="182" spans="1:8" x14ac:dyDescent="0.25">
      <c r="A182" s="1">
        <v>41502</v>
      </c>
      <c r="B182">
        <v>31.6</v>
      </c>
      <c r="C182">
        <v>23.2</v>
      </c>
      <c r="D182">
        <v>27.3</v>
      </c>
      <c r="E182">
        <v>82.5</v>
      </c>
      <c r="F182">
        <v>29.2</v>
      </c>
      <c r="G182">
        <v>53.9</v>
      </c>
      <c r="H182">
        <v>27.8</v>
      </c>
    </row>
    <row r="183" spans="1:8" x14ac:dyDescent="0.25">
      <c r="A183" s="1">
        <v>41501</v>
      </c>
      <c r="B183">
        <v>34.200000000000003</v>
      </c>
      <c r="C183">
        <v>24.3</v>
      </c>
      <c r="D183">
        <v>28.5</v>
      </c>
      <c r="E183">
        <v>66.5</v>
      </c>
      <c r="F183">
        <v>25.7</v>
      </c>
      <c r="G183">
        <v>45.9</v>
      </c>
      <c r="H183">
        <v>28.4</v>
      </c>
    </row>
    <row r="184" spans="1:8" x14ac:dyDescent="0.25">
      <c r="A184" s="1">
        <v>41500</v>
      </c>
      <c r="B184">
        <v>34.4</v>
      </c>
      <c r="C184">
        <v>21.6</v>
      </c>
      <c r="D184">
        <v>28.3</v>
      </c>
      <c r="E184">
        <v>82.6</v>
      </c>
      <c r="F184">
        <v>22.8</v>
      </c>
      <c r="G184">
        <v>51.9</v>
      </c>
      <c r="H184">
        <v>28.6</v>
      </c>
    </row>
    <row r="185" spans="1:8" x14ac:dyDescent="0.25">
      <c r="A185" s="1">
        <v>41499</v>
      </c>
      <c r="B185">
        <v>33.200000000000003</v>
      </c>
      <c r="C185">
        <v>21.3</v>
      </c>
      <c r="D185">
        <v>26.4</v>
      </c>
      <c r="E185">
        <v>88.4</v>
      </c>
      <c r="F185">
        <v>47.1</v>
      </c>
      <c r="G185">
        <v>70.7</v>
      </c>
      <c r="H185">
        <v>27.7</v>
      </c>
    </row>
    <row r="186" spans="1:8" x14ac:dyDescent="0.25">
      <c r="A186" s="1">
        <v>41498</v>
      </c>
      <c r="B186">
        <v>29.3</v>
      </c>
      <c r="C186">
        <v>19.8</v>
      </c>
      <c r="D186">
        <v>25.3</v>
      </c>
      <c r="E186">
        <v>90.7</v>
      </c>
      <c r="F186">
        <v>38.6</v>
      </c>
      <c r="G186">
        <v>67.5</v>
      </c>
      <c r="H186">
        <v>28.1</v>
      </c>
    </row>
    <row r="187" spans="1:8" x14ac:dyDescent="0.25">
      <c r="A187" s="1">
        <v>41497</v>
      </c>
      <c r="B187">
        <v>34.799999999999997</v>
      </c>
      <c r="C187">
        <v>20.8</v>
      </c>
      <c r="D187">
        <v>27.1</v>
      </c>
      <c r="E187">
        <v>81.400000000000006</v>
      </c>
      <c r="F187">
        <v>21.5</v>
      </c>
      <c r="G187">
        <v>52.4</v>
      </c>
      <c r="H187">
        <v>29.3</v>
      </c>
    </row>
    <row r="188" spans="1:8" x14ac:dyDescent="0.25">
      <c r="A188" s="1">
        <v>41496</v>
      </c>
      <c r="B188">
        <v>28.8</v>
      </c>
      <c r="C188">
        <v>20.5</v>
      </c>
      <c r="D188">
        <v>25.1</v>
      </c>
      <c r="E188">
        <v>84.9</v>
      </c>
      <c r="F188">
        <v>43.8</v>
      </c>
      <c r="G188">
        <v>67.400000000000006</v>
      </c>
      <c r="H188">
        <v>29</v>
      </c>
    </row>
    <row r="189" spans="1:8" x14ac:dyDescent="0.25">
      <c r="A189" s="1">
        <v>41495</v>
      </c>
      <c r="B189">
        <v>32.200000000000003</v>
      </c>
      <c r="C189">
        <v>22.9</v>
      </c>
      <c r="D189">
        <v>26.9</v>
      </c>
      <c r="E189">
        <v>79.7</v>
      </c>
      <c r="F189">
        <v>24.3</v>
      </c>
      <c r="G189">
        <v>58.5</v>
      </c>
      <c r="H189">
        <v>29.2</v>
      </c>
    </row>
    <row r="190" spans="1:8" x14ac:dyDescent="0.25">
      <c r="A190" s="1">
        <v>41494</v>
      </c>
      <c r="B190">
        <v>32</v>
      </c>
      <c r="C190">
        <v>20.8</v>
      </c>
      <c r="D190">
        <v>26.2</v>
      </c>
      <c r="E190">
        <v>85.8</v>
      </c>
      <c r="F190">
        <v>41.9</v>
      </c>
      <c r="G190">
        <v>70</v>
      </c>
      <c r="H190">
        <v>28.7</v>
      </c>
    </row>
    <row r="191" spans="1:8" x14ac:dyDescent="0.25">
      <c r="A191" s="1">
        <v>41493</v>
      </c>
      <c r="B191">
        <v>31.3</v>
      </c>
      <c r="C191">
        <v>20.100000000000001</v>
      </c>
      <c r="D191">
        <v>25.7</v>
      </c>
      <c r="E191">
        <v>90.7</v>
      </c>
      <c r="F191">
        <v>33.799999999999997</v>
      </c>
      <c r="G191">
        <v>66.7</v>
      </c>
      <c r="H191">
        <v>29.5</v>
      </c>
    </row>
    <row r="192" spans="1:8" x14ac:dyDescent="0.25">
      <c r="A192" s="1">
        <v>41492</v>
      </c>
      <c r="B192">
        <v>28.8</v>
      </c>
      <c r="C192">
        <v>22.8</v>
      </c>
      <c r="D192">
        <v>25.5</v>
      </c>
      <c r="E192">
        <v>94.5</v>
      </c>
      <c r="F192">
        <v>69.8</v>
      </c>
      <c r="G192">
        <v>83.9</v>
      </c>
      <c r="H192">
        <v>27.5</v>
      </c>
    </row>
    <row r="193" spans="1:8" x14ac:dyDescent="0.25">
      <c r="A193" s="1">
        <v>41491</v>
      </c>
      <c r="B193">
        <v>28.7</v>
      </c>
      <c r="C193">
        <v>23.5</v>
      </c>
      <c r="D193">
        <v>25.7</v>
      </c>
      <c r="E193">
        <v>94.1</v>
      </c>
      <c r="F193">
        <v>70.3</v>
      </c>
      <c r="G193">
        <v>83</v>
      </c>
      <c r="H193">
        <v>21.7</v>
      </c>
    </row>
    <row r="194" spans="1:8" x14ac:dyDescent="0.25">
      <c r="A194" s="1">
        <v>41490</v>
      </c>
      <c r="B194">
        <v>29.1</v>
      </c>
      <c r="C194">
        <v>23.5</v>
      </c>
      <c r="D194">
        <v>25.9</v>
      </c>
      <c r="E194">
        <v>90.6</v>
      </c>
      <c r="F194">
        <v>65.400000000000006</v>
      </c>
      <c r="G194">
        <v>80.2</v>
      </c>
      <c r="H194">
        <v>27.2</v>
      </c>
    </row>
    <row r="195" spans="1:8" x14ac:dyDescent="0.25">
      <c r="A195" s="1">
        <v>41489</v>
      </c>
      <c r="B195">
        <v>28.8</v>
      </c>
      <c r="C195">
        <v>23.1</v>
      </c>
      <c r="D195">
        <v>25.5</v>
      </c>
      <c r="E195">
        <v>92.7</v>
      </c>
      <c r="F195">
        <v>64.8</v>
      </c>
      <c r="G195">
        <v>81.099999999999994</v>
      </c>
      <c r="H195">
        <v>27.5</v>
      </c>
    </row>
    <row r="196" spans="1:8" x14ac:dyDescent="0.25">
      <c r="A196" s="1">
        <v>41488</v>
      </c>
      <c r="B196">
        <v>31.8</v>
      </c>
      <c r="C196">
        <v>23.9</v>
      </c>
      <c r="D196">
        <v>27.3</v>
      </c>
      <c r="E196">
        <v>89.1</v>
      </c>
      <c r="F196">
        <v>30.4</v>
      </c>
      <c r="G196">
        <v>58.3</v>
      </c>
      <c r="H196">
        <v>25.1</v>
      </c>
    </row>
    <row r="197" spans="1:8" x14ac:dyDescent="0.25">
      <c r="A197" s="1">
        <v>41487</v>
      </c>
      <c r="B197">
        <v>31.4</v>
      </c>
      <c r="C197">
        <v>22.4</v>
      </c>
      <c r="D197">
        <v>27.5</v>
      </c>
      <c r="E197">
        <v>64</v>
      </c>
      <c r="F197">
        <v>27.3</v>
      </c>
      <c r="G197">
        <v>47.8</v>
      </c>
      <c r="H197">
        <v>29.5</v>
      </c>
    </row>
    <row r="198" spans="1:8" x14ac:dyDescent="0.25">
      <c r="A198" s="12">
        <v>2013</v>
      </c>
      <c r="B198" s="13">
        <f>AVERAGE(B168:B197)</f>
        <v>31.046666666666663</v>
      </c>
      <c r="C198" s="13">
        <f t="shared" ref="C198:H198" si="5">AVERAGE(C168:C197)</f>
        <v>22.576666666666664</v>
      </c>
      <c r="D198" s="13">
        <f t="shared" si="5"/>
        <v>26.506666666666671</v>
      </c>
      <c r="E198" s="13">
        <f t="shared" si="5"/>
        <v>84.203333333333333</v>
      </c>
      <c r="F198" s="13">
        <f t="shared" si="5"/>
        <v>43.116666666666667</v>
      </c>
      <c r="G198" s="13">
        <f t="shared" si="5"/>
        <v>66.316666666666677</v>
      </c>
      <c r="H198" s="13">
        <f t="shared" si="5"/>
        <v>26.143333333333342</v>
      </c>
    </row>
    <row r="199" spans="1:8" x14ac:dyDescent="0.25">
      <c r="A199" s="12"/>
      <c r="B199" s="13"/>
      <c r="C199" s="13"/>
      <c r="D199" s="13"/>
      <c r="E199" s="13"/>
      <c r="F199" s="13"/>
      <c r="G199" s="13"/>
      <c r="H199" s="13"/>
    </row>
    <row r="200" spans="1:8" x14ac:dyDescent="0.25">
      <c r="A200" s="10" t="s">
        <v>0</v>
      </c>
      <c r="B200" s="10" t="s">
        <v>27</v>
      </c>
      <c r="C200" s="10" t="s">
        <v>28</v>
      </c>
      <c r="D200" s="10" t="s">
        <v>29</v>
      </c>
      <c r="E200" s="10" t="s">
        <v>30</v>
      </c>
      <c r="F200" s="10" t="s">
        <v>31</v>
      </c>
      <c r="G200" s="10" t="s">
        <v>32</v>
      </c>
      <c r="H200" s="10" t="s">
        <v>33</v>
      </c>
    </row>
    <row r="201" spans="1:8" x14ac:dyDescent="0.25">
      <c r="A201" s="1">
        <v>41881</v>
      </c>
      <c r="B201">
        <v>33.9</v>
      </c>
      <c r="C201">
        <v>23.7</v>
      </c>
      <c r="D201">
        <v>27.5</v>
      </c>
      <c r="E201">
        <v>86.2</v>
      </c>
      <c r="F201">
        <v>48.6</v>
      </c>
      <c r="G201">
        <v>71.099999999999994</v>
      </c>
      <c r="H201">
        <v>24.2</v>
      </c>
    </row>
    <row r="202" spans="1:8" x14ac:dyDescent="0.25">
      <c r="A202" s="1">
        <v>41880</v>
      </c>
      <c r="B202">
        <v>29.9</v>
      </c>
      <c r="C202">
        <v>24.6</v>
      </c>
      <c r="D202">
        <v>26.9</v>
      </c>
      <c r="E202">
        <v>91.5</v>
      </c>
      <c r="F202">
        <v>66.7</v>
      </c>
      <c r="G202">
        <v>82.1</v>
      </c>
      <c r="H202">
        <v>19.7</v>
      </c>
    </row>
    <row r="203" spans="1:8" x14ac:dyDescent="0.25">
      <c r="A203" s="1">
        <v>41879</v>
      </c>
      <c r="B203">
        <v>31.6</v>
      </c>
      <c r="C203">
        <v>23.4</v>
      </c>
      <c r="D203">
        <v>27.2</v>
      </c>
      <c r="E203">
        <v>90.3</v>
      </c>
      <c r="F203">
        <v>38.1</v>
      </c>
      <c r="G203">
        <v>70.8</v>
      </c>
      <c r="H203">
        <v>25.3</v>
      </c>
    </row>
    <row r="204" spans="1:8" x14ac:dyDescent="0.25">
      <c r="A204" s="1">
        <v>41878</v>
      </c>
      <c r="B204">
        <v>32.6</v>
      </c>
      <c r="C204">
        <v>19.600000000000001</v>
      </c>
      <c r="D204">
        <v>26.5</v>
      </c>
      <c r="E204">
        <v>89.7</v>
      </c>
      <c r="F204">
        <v>53.6</v>
      </c>
      <c r="G204">
        <v>76.3</v>
      </c>
      <c r="H204">
        <v>25.9</v>
      </c>
    </row>
    <row r="205" spans="1:8" x14ac:dyDescent="0.25">
      <c r="A205" s="1">
        <v>41877</v>
      </c>
      <c r="B205">
        <v>30.6</v>
      </c>
      <c r="C205">
        <v>21.2</v>
      </c>
      <c r="D205">
        <v>26.5</v>
      </c>
      <c r="E205">
        <v>89.5</v>
      </c>
      <c r="F205">
        <v>40.9</v>
      </c>
      <c r="G205">
        <v>68.599999999999994</v>
      </c>
      <c r="H205">
        <v>26</v>
      </c>
    </row>
    <row r="206" spans="1:8" x14ac:dyDescent="0.25">
      <c r="A206" s="1">
        <v>41876</v>
      </c>
      <c r="B206">
        <v>30</v>
      </c>
      <c r="C206">
        <v>21.2</v>
      </c>
      <c r="D206">
        <v>25.6</v>
      </c>
      <c r="E206">
        <v>89.2</v>
      </c>
      <c r="F206">
        <v>64.599999999999994</v>
      </c>
      <c r="G206">
        <v>77.7</v>
      </c>
      <c r="H206">
        <v>26.2</v>
      </c>
    </row>
    <row r="207" spans="1:8" x14ac:dyDescent="0.25">
      <c r="A207" s="1">
        <v>41875</v>
      </c>
      <c r="B207">
        <v>33.6</v>
      </c>
      <c r="C207">
        <v>24.2</v>
      </c>
      <c r="D207">
        <v>27.8</v>
      </c>
      <c r="E207">
        <v>80.599999999999994</v>
      </c>
      <c r="F207">
        <v>44.1</v>
      </c>
      <c r="G207">
        <v>64.900000000000006</v>
      </c>
      <c r="H207">
        <v>26.1</v>
      </c>
    </row>
    <row r="208" spans="1:8" x14ac:dyDescent="0.25">
      <c r="A208" s="1">
        <v>41874</v>
      </c>
      <c r="B208">
        <v>33.299999999999997</v>
      </c>
      <c r="C208">
        <v>20.100000000000001</v>
      </c>
      <c r="D208">
        <v>26.7</v>
      </c>
      <c r="E208">
        <v>85.7</v>
      </c>
      <c r="F208">
        <v>45.4</v>
      </c>
      <c r="G208">
        <v>67.400000000000006</v>
      </c>
      <c r="H208">
        <v>25.8</v>
      </c>
    </row>
    <row r="209" spans="1:8" x14ac:dyDescent="0.25">
      <c r="A209" s="1">
        <v>41873</v>
      </c>
      <c r="B209">
        <v>28.7</v>
      </c>
      <c r="C209">
        <v>22.2</v>
      </c>
      <c r="D209">
        <v>25.5</v>
      </c>
      <c r="E209">
        <v>87.1</v>
      </c>
      <c r="F209">
        <v>49</v>
      </c>
      <c r="G209">
        <v>73.400000000000006</v>
      </c>
      <c r="H209">
        <v>26.1</v>
      </c>
    </row>
    <row r="210" spans="1:8" x14ac:dyDescent="0.25">
      <c r="A210" s="1">
        <v>41872</v>
      </c>
      <c r="B210">
        <v>30.8</v>
      </c>
      <c r="C210">
        <v>20.6</v>
      </c>
      <c r="D210">
        <v>25.6</v>
      </c>
      <c r="E210">
        <v>88.5</v>
      </c>
      <c r="F210">
        <v>41.5</v>
      </c>
      <c r="G210">
        <v>74.7</v>
      </c>
      <c r="H210">
        <v>26.3</v>
      </c>
    </row>
    <row r="211" spans="1:8" x14ac:dyDescent="0.25">
      <c r="A211" s="1">
        <v>41871</v>
      </c>
      <c r="B211">
        <v>28.9</v>
      </c>
      <c r="C211">
        <v>21.8</v>
      </c>
      <c r="D211">
        <v>25.3</v>
      </c>
      <c r="E211">
        <v>84.8</v>
      </c>
      <c r="F211">
        <v>62.9</v>
      </c>
      <c r="G211">
        <v>75</v>
      </c>
      <c r="H211">
        <v>25.7</v>
      </c>
    </row>
    <row r="212" spans="1:8" x14ac:dyDescent="0.25">
      <c r="A212" s="1">
        <v>41870</v>
      </c>
      <c r="B212">
        <v>28.6</v>
      </c>
      <c r="C212">
        <v>22.7</v>
      </c>
      <c r="D212">
        <v>25.5</v>
      </c>
      <c r="E212">
        <v>81.599999999999994</v>
      </c>
      <c r="F212">
        <v>57.6</v>
      </c>
      <c r="G212">
        <v>72.3</v>
      </c>
      <c r="H212">
        <v>26</v>
      </c>
    </row>
    <row r="213" spans="1:8" x14ac:dyDescent="0.25">
      <c r="A213" s="1">
        <v>41869</v>
      </c>
      <c r="B213">
        <v>32.700000000000003</v>
      </c>
      <c r="C213">
        <v>24.1</v>
      </c>
      <c r="D213">
        <v>27.2</v>
      </c>
      <c r="E213">
        <v>82</v>
      </c>
      <c r="F213">
        <v>29.6</v>
      </c>
      <c r="G213">
        <v>55.9</v>
      </c>
      <c r="H213">
        <v>24.1</v>
      </c>
    </row>
    <row r="214" spans="1:8" x14ac:dyDescent="0.25">
      <c r="A214" s="1">
        <v>41868</v>
      </c>
      <c r="B214">
        <v>31.7</v>
      </c>
      <c r="C214">
        <v>24.6</v>
      </c>
      <c r="D214">
        <v>27.8</v>
      </c>
      <c r="E214">
        <v>74.400000000000006</v>
      </c>
      <c r="F214">
        <v>36.299999999999997</v>
      </c>
      <c r="G214">
        <v>52.5</v>
      </c>
      <c r="H214">
        <v>26.5</v>
      </c>
    </row>
    <row r="215" spans="1:8" x14ac:dyDescent="0.25">
      <c r="A215" s="1">
        <v>41867</v>
      </c>
      <c r="B215">
        <v>32.6</v>
      </c>
      <c r="C215">
        <v>23.9</v>
      </c>
      <c r="D215">
        <v>27.5</v>
      </c>
      <c r="E215">
        <v>83.5</v>
      </c>
      <c r="F215">
        <v>49.6</v>
      </c>
      <c r="G215">
        <v>67.8</v>
      </c>
      <c r="H215">
        <v>19.5</v>
      </c>
    </row>
    <row r="216" spans="1:8" x14ac:dyDescent="0.25">
      <c r="A216" s="1">
        <v>41866</v>
      </c>
      <c r="B216">
        <v>31</v>
      </c>
      <c r="C216">
        <v>24.4</v>
      </c>
      <c r="D216">
        <v>27</v>
      </c>
      <c r="E216">
        <v>82.9</v>
      </c>
      <c r="F216">
        <v>58.1</v>
      </c>
      <c r="G216">
        <v>75.2</v>
      </c>
      <c r="H216">
        <v>24</v>
      </c>
    </row>
    <row r="217" spans="1:8" x14ac:dyDescent="0.25">
      <c r="A217" s="1">
        <v>41865</v>
      </c>
      <c r="B217">
        <v>33.9</v>
      </c>
      <c r="C217">
        <v>23.3</v>
      </c>
      <c r="D217">
        <v>28.1</v>
      </c>
      <c r="E217">
        <v>80.7</v>
      </c>
      <c r="F217">
        <v>45.3</v>
      </c>
      <c r="G217">
        <v>66.5</v>
      </c>
      <c r="H217">
        <v>24.3</v>
      </c>
    </row>
    <row r="218" spans="1:8" x14ac:dyDescent="0.25">
      <c r="A218" s="1">
        <v>41864</v>
      </c>
      <c r="B218">
        <v>29.4</v>
      </c>
      <c r="C218">
        <v>22.4</v>
      </c>
      <c r="D218">
        <v>25.4</v>
      </c>
      <c r="E218">
        <v>93.5</v>
      </c>
      <c r="F218">
        <v>53.5</v>
      </c>
      <c r="G218">
        <v>76.8</v>
      </c>
      <c r="H218">
        <v>26.9</v>
      </c>
    </row>
    <row r="219" spans="1:8" x14ac:dyDescent="0.25">
      <c r="A219" s="1">
        <v>41863</v>
      </c>
      <c r="B219">
        <v>30.3</v>
      </c>
      <c r="C219">
        <v>21.8</v>
      </c>
      <c r="D219">
        <v>26</v>
      </c>
      <c r="E219">
        <v>92</v>
      </c>
      <c r="F219">
        <v>55.6</v>
      </c>
      <c r="G219">
        <v>77.3</v>
      </c>
      <c r="H219">
        <v>26.7</v>
      </c>
    </row>
    <row r="220" spans="1:8" x14ac:dyDescent="0.25">
      <c r="A220" s="1">
        <v>41862</v>
      </c>
      <c r="B220">
        <v>29.6</v>
      </c>
      <c r="C220">
        <v>20.5</v>
      </c>
      <c r="D220">
        <v>25</v>
      </c>
      <c r="E220">
        <v>87.6</v>
      </c>
      <c r="F220">
        <v>48.1</v>
      </c>
      <c r="G220">
        <v>75.7</v>
      </c>
      <c r="H220">
        <v>28.2</v>
      </c>
    </row>
    <row r="221" spans="1:8" x14ac:dyDescent="0.25">
      <c r="A221" s="1">
        <v>41861</v>
      </c>
      <c r="B221">
        <v>28.7</v>
      </c>
      <c r="C221">
        <v>21.8</v>
      </c>
      <c r="D221">
        <v>25.1</v>
      </c>
      <c r="E221">
        <v>90.6</v>
      </c>
      <c r="F221">
        <v>58.8</v>
      </c>
      <c r="G221">
        <v>77.8</v>
      </c>
      <c r="H221">
        <v>26.5</v>
      </c>
    </row>
    <row r="222" spans="1:8" x14ac:dyDescent="0.25">
      <c r="A222" s="1">
        <v>41860</v>
      </c>
      <c r="B222">
        <v>30.6</v>
      </c>
      <c r="C222">
        <v>22</v>
      </c>
      <c r="D222">
        <v>25.3</v>
      </c>
      <c r="E222">
        <v>94</v>
      </c>
      <c r="F222">
        <v>47.6</v>
      </c>
      <c r="G222">
        <v>77.8</v>
      </c>
      <c r="H222">
        <v>24.7</v>
      </c>
    </row>
    <row r="223" spans="1:8" x14ac:dyDescent="0.25">
      <c r="A223" s="1">
        <v>41859</v>
      </c>
      <c r="B223">
        <v>29.5</v>
      </c>
      <c r="C223">
        <v>21.8</v>
      </c>
      <c r="D223">
        <v>25.4</v>
      </c>
      <c r="E223">
        <v>92.9</v>
      </c>
      <c r="F223">
        <v>50.1</v>
      </c>
      <c r="G223">
        <v>77.3</v>
      </c>
      <c r="H223">
        <v>27.4</v>
      </c>
    </row>
    <row r="224" spans="1:8" x14ac:dyDescent="0.25">
      <c r="A224" s="1">
        <v>41858</v>
      </c>
      <c r="B224">
        <v>28.2</v>
      </c>
      <c r="C224">
        <v>21.1</v>
      </c>
      <c r="D224">
        <v>24.4</v>
      </c>
      <c r="E224">
        <v>93.4</v>
      </c>
      <c r="F224">
        <v>63.1</v>
      </c>
      <c r="G224">
        <v>80.5</v>
      </c>
      <c r="H224">
        <v>26.4</v>
      </c>
    </row>
    <row r="225" spans="1:8" x14ac:dyDescent="0.25">
      <c r="A225" s="1">
        <v>41857</v>
      </c>
      <c r="B225">
        <v>28.5</v>
      </c>
      <c r="C225">
        <v>22.2</v>
      </c>
      <c r="D225">
        <v>25.3</v>
      </c>
      <c r="E225">
        <v>87.7</v>
      </c>
      <c r="F225">
        <v>58.2</v>
      </c>
      <c r="G225">
        <v>77.5</v>
      </c>
      <c r="H225">
        <v>27.6</v>
      </c>
    </row>
    <row r="226" spans="1:8" x14ac:dyDescent="0.25">
      <c r="A226" s="1">
        <v>41856</v>
      </c>
      <c r="B226">
        <v>27.5</v>
      </c>
      <c r="C226">
        <v>18.600000000000001</v>
      </c>
      <c r="D226">
        <v>23.1</v>
      </c>
      <c r="E226">
        <v>93.6</v>
      </c>
      <c r="F226">
        <v>55</v>
      </c>
      <c r="G226">
        <v>76.599999999999994</v>
      </c>
      <c r="H226">
        <v>28.3</v>
      </c>
    </row>
    <row r="227" spans="1:8" x14ac:dyDescent="0.25">
      <c r="A227" s="1">
        <v>41855</v>
      </c>
      <c r="B227">
        <v>29.3</v>
      </c>
      <c r="C227">
        <v>17.2</v>
      </c>
      <c r="D227">
        <v>23</v>
      </c>
      <c r="E227">
        <v>92.7</v>
      </c>
      <c r="F227">
        <v>32.6</v>
      </c>
      <c r="G227">
        <v>66.8</v>
      </c>
      <c r="H227">
        <v>27.5</v>
      </c>
    </row>
    <row r="228" spans="1:8" x14ac:dyDescent="0.25">
      <c r="A228" s="1">
        <v>41854</v>
      </c>
      <c r="B228">
        <v>28.8</v>
      </c>
      <c r="C228">
        <v>17.600000000000001</v>
      </c>
      <c r="D228">
        <v>22.3</v>
      </c>
      <c r="E228">
        <v>88.6</v>
      </c>
      <c r="F228">
        <v>42.7</v>
      </c>
      <c r="G228">
        <v>71.8</v>
      </c>
      <c r="H228">
        <v>28.9</v>
      </c>
    </row>
    <row r="229" spans="1:8" x14ac:dyDescent="0.25">
      <c r="A229" s="1">
        <v>41853</v>
      </c>
      <c r="B229">
        <v>28.1</v>
      </c>
      <c r="C229">
        <v>18.600000000000001</v>
      </c>
      <c r="D229">
        <v>22.9</v>
      </c>
      <c r="E229">
        <v>88</v>
      </c>
      <c r="F229">
        <v>48.9</v>
      </c>
      <c r="G229">
        <v>68.3</v>
      </c>
      <c r="H229">
        <v>28.6</v>
      </c>
    </row>
    <row r="230" spans="1:8" x14ac:dyDescent="0.25">
      <c r="A230" s="1">
        <v>41852</v>
      </c>
      <c r="B230">
        <v>29.6</v>
      </c>
      <c r="C230">
        <v>20.399999999999999</v>
      </c>
      <c r="D230">
        <v>24.4</v>
      </c>
      <c r="E230">
        <v>88.8</v>
      </c>
      <c r="F230">
        <v>45.7</v>
      </c>
      <c r="G230">
        <v>69.5</v>
      </c>
      <c r="H230">
        <v>29.8</v>
      </c>
    </row>
    <row r="231" spans="1:8" x14ac:dyDescent="0.25">
      <c r="A231" s="12">
        <v>2014</v>
      </c>
      <c r="B231" s="13">
        <f t="shared" ref="B231:H231" si="6">AVERAGE(B201:B230)</f>
        <v>30.416666666666668</v>
      </c>
      <c r="C231" s="13">
        <f t="shared" si="6"/>
        <v>21.720000000000006</v>
      </c>
      <c r="D231" s="13">
        <f t="shared" si="6"/>
        <v>25.726666666666663</v>
      </c>
      <c r="E231" s="13">
        <f t="shared" si="6"/>
        <v>87.72</v>
      </c>
      <c r="F231" s="13">
        <f t="shared" si="6"/>
        <v>49.726666666666667</v>
      </c>
      <c r="G231" s="13">
        <f t="shared" si="6"/>
        <v>72.196666666666658</v>
      </c>
      <c r="H231" s="13">
        <f t="shared" si="6"/>
        <v>25.973333333333333</v>
      </c>
    </row>
    <row r="232" spans="1:8" x14ac:dyDescent="0.25">
      <c r="A232" s="12"/>
      <c r="B232" s="13"/>
      <c r="C232" s="13"/>
      <c r="D232" s="13"/>
      <c r="E232" s="13"/>
      <c r="F232" s="13"/>
      <c r="G232" s="13"/>
      <c r="H232" s="13"/>
    </row>
    <row r="233" spans="1:8" ht="16.5" customHeight="1" x14ac:dyDescent="0.25">
      <c r="A233" s="10" t="s">
        <v>0</v>
      </c>
      <c r="B233" s="10" t="s">
        <v>27</v>
      </c>
      <c r="C233" s="10" t="s">
        <v>28</v>
      </c>
      <c r="D233" s="10" t="s">
        <v>29</v>
      </c>
      <c r="E233" s="10" t="s">
        <v>30</v>
      </c>
      <c r="F233" s="10" t="s">
        <v>31</v>
      </c>
      <c r="G233" s="10" t="s">
        <v>32</v>
      </c>
      <c r="H233" s="10" t="s">
        <v>33</v>
      </c>
    </row>
    <row r="234" spans="1:8" x14ac:dyDescent="0.25">
      <c r="A234" s="1">
        <v>42246</v>
      </c>
      <c r="B234">
        <v>34.799999999999997</v>
      </c>
      <c r="C234">
        <v>25.9</v>
      </c>
      <c r="D234">
        <v>29.6</v>
      </c>
      <c r="E234">
        <v>81</v>
      </c>
      <c r="F234">
        <v>43.2</v>
      </c>
      <c r="G234">
        <v>60.6</v>
      </c>
      <c r="H234">
        <v>21.7</v>
      </c>
    </row>
    <row r="235" spans="1:8" x14ac:dyDescent="0.25">
      <c r="A235" s="1">
        <v>42245</v>
      </c>
      <c r="B235">
        <v>33.200000000000003</v>
      </c>
      <c r="C235">
        <v>23.1</v>
      </c>
      <c r="D235">
        <v>28.3</v>
      </c>
      <c r="E235">
        <v>85</v>
      </c>
      <c r="F235">
        <v>43.9</v>
      </c>
      <c r="G235">
        <v>62.9</v>
      </c>
      <c r="H235">
        <v>21.9</v>
      </c>
    </row>
    <row r="236" spans="1:8" x14ac:dyDescent="0.25">
      <c r="A236" s="1">
        <v>42244</v>
      </c>
      <c r="B236">
        <v>34.700000000000003</v>
      </c>
      <c r="C236">
        <v>23</v>
      </c>
      <c r="D236">
        <v>28</v>
      </c>
      <c r="E236">
        <v>88.4</v>
      </c>
      <c r="F236">
        <v>38.700000000000003</v>
      </c>
      <c r="G236">
        <v>66.2</v>
      </c>
      <c r="H236">
        <v>22.8</v>
      </c>
    </row>
    <row r="237" spans="1:8" x14ac:dyDescent="0.25">
      <c r="A237" s="1">
        <v>42243</v>
      </c>
      <c r="B237">
        <v>29.5</v>
      </c>
      <c r="C237">
        <v>23.3</v>
      </c>
      <c r="D237">
        <v>26</v>
      </c>
      <c r="E237">
        <v>87.8</v>
      </c>
      <c r="F237">
        <v>61.9</v>
      </c>
      <c r="G237">
        <v>76.099999999999994</v>
      </c>
      <c r="H237">
        <v>23</v>
      </c>
    </row>
    <row r="238" spans="1:8" x14ac:dyDescent="0.25">
      <c r="A238" s="1">
        <v>42242</v>
      </c>
      <c r="B238">
        <v>30.8</v>
      </c>
      <c r="C238">
        <v>23.5</v>
      </c>
      <c r="D238">
        <v>26.4</v>
      </c>
      <c r="E238">
        <v>84.8</v>
      </c>
      <c r="F238">
        <v>42.7</v>
      </c>
      <c r="G238">
        <v>68.099999999999994</v>
      </c>
      <c r="H238">
        <v>24</v>
      </c>
    </row>
    <row r="239" spans="1:8" x14ac:dyDescent="0.25">
      <c r="A239" s="1">
        <v>42241</v>
      </c>
      <c r="B239">
        <v>29.8</v>
      </c>
      <c r="C239">
        <v>19.399999999999999</v>
      </c>
      <c r="D239">
        <v>25</v>
      </c>
      <c r="E239">
        <v>85.2</v>
      </c>
      <c r="F239">
        <v>41.4</v>
      </c>
      <c r="G239">
        <v>70</v>
      </c>
      <c r="H239">
        <v>24.7</v>
      </c>
    </row>
    <row r="240" spans="1:8" x14ac:dyDescent="0.25">
      <c r="A240" s="1">
        <v>42240</v>
      </c>
      <c r="B240">
        <v>29.3</v>
      </c>
      <c r="C240">
        <v>19.399999999999999</v>
      </c>
      <c r="D240">
        <v>23.9</v>
      </c>
      <c r="E240">
        <v>85.2</v>
      </c>
      <c r="F240">
        <v>44.1</v>
      </c>
      <c r="G240">
        <v>68.599999999999994</v>
      </c>
      <c r="H240">
        <v>24.9</v>
      </c>
    </row>
    <row r="241" spans="1:8" x14ac:dyDescent="0.25">
      <c r="A241" s="1">
        <v>42239</v>
      </c>
      <c r="B241">
        <v>28.7</v>
      </c>
      <c r="C241">
        <v>21.4</v>
      </c>
      <c r="D241">
        <v>25.1</v>
      </c>
      <c r="E241">
        <v>88.9</v>
      </c>
      <c r="F241">
        <v>49.9</v>
      </c>
      <c r="G241">
        <v>68.900000000000006</v>
      </c>
      <c r="H241">
        <v>21.9</v>
      </c>
    </row>
    <row r="242" spans="1:8" x14ac:dyDescent="0.25">
      <c r="A242" s="1">
        <v>42238</v>
      </c>
      <c r="B242">
        <v>30.9</v>
      </c>
      <c r="C242">
        <v>24.4</v>
      </c>
      <c r="D242">
        <v>27.6</v>
      </c>
      <c r="E242">
        <v>76.2</v>
      </c>
      <c r="F242">
        <v>39</v>
      </c>
      <c r="G242">
        <v>60.9</v>
      </c>
      <c r="H242">
        <v>25.3</v>
      </c>
    </row>
    <row r="243" spans="1:8" x14ac:dyDescent="0.25">
      <c r="A243" s="1">
        <v>42237</v>
      </c>
      <c r="B243">
        <v>36.9</v>
      </c>
      <c r="C243">
        <v>26.6</v>
      </c>
      <c r="D243">
        <v>30.6</v>
      </c>
      <c r="E243">
        <v>64.3</v>
      </c>
      <c r="F243">
        <v>20.9</v>
      </c>
      <c r="G243">
        <v>43.7</v>
      </c>
      <c r="H243">
        <v>25.1</v>
      </c>
    </row>
    <row r="244" spans="1:8" x14ac:dyDescent="0.25">
      <c r="A244" s="1">
        <v>42236</v>
      </c>
      <c r="B244">
        <v>35.1</v>
      </c>
      <c r="C244">
        <v>26.1</v>
      </c>
      <c r="D244">
        <v>30.1</v>
      </c>
      <c r="E244">
        <v>76.8</v>
      </c>
      <c r="F244">
        <v>35.700000000000003</v>
      </c>
      <c r="G244">
        <v>53.9</v>
      </c>
      <c r="H244">
        <v>24.9</v>
      </c>
    </row>
    <row r="245" spans="1:8" x14ac:dyDescent="0.25">
      <c r="A245" s="1">
        <v>42235</v>
      </c>
      <c r="B245">
        <v>31.3</v>
      </c>
      <c r="C245">
        <v>23.9</v>
      </c>
      <c r="D245">
        <v>27.7</v>
      </c>
      <c r="E245">
        <v>81.900000000000006</v>
      </c>
      <c r="F245">
        <v>55.4</v>
      </c>
      <c r="G245">
        <v>70.8</v>
      </c>
      <c r="H245">
        <v>24.2</v>
      </c>
    </row>
    <row r="246" spans="1:8" x14ac:dyDescent="0.25">
      <c r="A246" s="1">
        <v>42234</v>
      </c>
      <c r="B246">
        <v>28.8</v>
      </c>
      <c r="C246">
        <v>22.7</v>
      </c>
      <c r="D246">
        <v>25.8</v>
      </c>
      <c r="E246">
        <v>84.4</v>
      </c>
      <c r="F246">
        <v>60</v>
      </c>
      <c r="G246">
        <v>74.2</v>
      </c>
      <c r="H246">
        <v>24.8</v>
      </c>
    </row>
    <row r="247" spans="1:8" x14ac:dyDescent="0.25">
      <c r="A247" s="1">
        <v>42233</v>
      </c>
      <c r="B247">
        <v>29.7</v>
      </c>
      <c r="C247">
        <v>21.6</v>
      </c>
      <c r="D247">
        <v>25.1</v>
      </c>
      <c r="E247">
        <v>82.8</v>
      </c>
      <c r="F247">
        <v>54.9</v>
      </c>
      <c r="G247">
        <v>72.599999999999994</v>
      </c>
      <c r="H247">
        <v>25.8</v>
      </c>
    </row>
    <row r="248" spans="1:8" x14ac:dyDescent="0.25">
      <c r="A248" s="1">
        <v>42232</v>
      </c>
      <c r="B248">
        <v>32.1</v>
      </c>
      <c r="C248">
        <v>23.3</v>
      </c>
      <c r="D248">
        <v>26.8</v>
      </c>
      <c r="E248">
        <v>73.3</v>
      </c>
      <c r="F248">
        <v>46.8</v>
      </c>
      <c r="G248">
        <v>64.599999999999994</v>
      </c>
      <c r="H248">
        <v>25.4</v>
      </c>
    </row>
    <row r="249" spans="1:8" x14ac:dyDescent="0.25">
      <c r="A249" s="1">
        <v>42231</v>
      </c>
      <c r="B249">
        <v>28.9</v>
      </c>
      <c r="C249">
        <v>21</v>
      </c>
      <c r="D249">
        <v>24.8</v>
      </c>
      <c r="E249">
        <v>83.4</v>
      </c>
      <c r="F249">
        <v>44.1</v>
      </c>
      <c r="G249">
        <v>67.3</v>
      </c>
      <c r="H249">
        <v>25.6</v>
      </c>
    </row>
    <row r="250" spans="1:8" x14ac:dyDescent="0.25">
      <c r="A250" s="1">
        <v>42230</v>
      </c>
      <c r="B250">
        <v>31.9</v>
      </c>
      <c r="C250">
        <v>22.3</v>
      </c>
      <c r="D250">
        <v>27.2</v>
      </c>
      <c r="E250">
        <v>74.8</v>
      </c>
      <c r="F250">
        <v>17.600000000000001</v>
      </c>
      <c r="G250">
        <v>50</v>
      </c>
      <c r="H250">
        <v>26.6</v>
      </c>
    </row>
    <row r="251" spans="1:8" x14ac:dyDescent="0.25">
      <c r="A251" s="1">
        <v>42229</v>
      </c>
      <c r="B251">
        <v>35.299999999999997</v>
      </c>
      <c r="C251">
        <v>25.9</v>
      </c>
      <c r="D251">
        <v>29.5</v>
      </c>
      <c r="E251">
        <v>85.9</v>
      </c>
      <c r="F251">
        <v>28.7</v>
      </c>
      <c r="G251">
        <v>59.8</v>
      </c>
      <c r="H251">
        <v>24.9</v>
      </c>
    </row>
    <row r="252" spans="1:8" x14ac:dyDescent="0.25">
      <c r="A252" s="1">
        <v>42228</v>
      </c>
      <c r="B252">
        <v>32</v>
      </c>
      <c r="C252">
        <v>25.9</v>
      </c>
      <c r="D252">
        <v>29.1</v>
      </c>
      <c r="E252">
        <v>85.4</v>
      </c>
      <c r="F252">
        <v>59.7</v>
      </c>
      <c r="G252">
        <v>75.3</v>
      </c>
      <c r="H252">
        <v>24.6</v>
      </c>
    </row>
    <row r="253" spans="1:8" x14ac:dyDescent="0.25">
      <c r="A253" s="1">
        <v>42227</v>
      </c>
      <c r="B253">
        <v>31.2</v>
      </c>
      <c r="C253">
        <v>26.8</v>
      </c>
      <c r="D253">
        <v>28.3</v>
      </c>
      <c r="E253">
        <v>84.1</v>
      </c>
      <c r="F253">
        <v>67.8</v>
      </c>
      <c r="G253">
        <v>77.7</v>
      </c>
      <c r="H253">
        <v>16.899999999999999</v>
      </c>
    </row>
    <row r="254" spans="1:8" x14ac:dyDescent="0.25">
      <c r="A254" s="1">
        <v>42226</v>
      </c>
      <c r="B254">
        <v>31.4</v>
      </c>
      <c r="C254">
        <v>26.9</v>
      </c>
      <c r="D254">
        <v>28.5</v>
      </c>
      <c r="E254">
        <v>84.9</v>
      </c>
      <c r="F254">
        <v>68.3</v>
      </c>
      <c r="G254">
        <v>79.7</v>
      </c>
      <c r="H254">
        <v>10.7</v>
      </c>
    </row>
    <row r="255" spans="1:8" x14ac:dyDescent="0.25">
      <c r="A255" s="1">
        <v>42225</v>
      </c>
      <c r="B255">
        <v>34.799999999999997</v>
      </c>
      <c r="C255">
        <v>27.7</v>
      </c>
      <c r="D255">
        <v>30.5</v>
      </c>
      <c r="E255">
        <v>84.4</v>
      </c>
      <c r="F255">
        <v>38.1</v>
      </c>
      <c r="G255">
        <v>60.6</v>
      </c>
      <c r="H255">
        <v>18.8</v>
      </c>
    </row>
    <row r="256" spans="1:8" x14ac:dyDescent="0.25">
      <c r="A256" s="1">
        <v>42224</v>
      </c>
      <c r="B256">
        <v>33.1</v>
      </c>
      <c r="C256">
        <v>28.3</v>
      </c>
      <c r="D256">
        <v>30.4</v>
      </c>
      <c r="E256">
        <v>85</v>
      </c>
      <c r="F256">
        <v>38.700000000000003</v>
      </c>
      <c r="G256">
        <v>69.599999999999994</v>
      </c>
      <c r="H256">
        <v>20.8</v>
      </c>
    </row>
    <row r="257" spans="1:8" x14ac:dyDescent="0.25">
      <c r="A257" s="1">
        <v>42223</v>
      </c>
      <c r="B257">
        <v>34.200000000000003</v>
      </c>
      <c r="C257">
        <v>28</v>
      </c>
      <c r="D257">
        <v>30.2</v>
      </c>
      <c r="E257">
        <v>88.3</v>
      </c>
      <c r="F257">
        <v>45.5</v>
      </c>
      <c r="G257">
        <v>75.7</v>
      </c>
      <c r="H257">
        <v>24</v>
      </c>
    </row>
    <row r="258" spans="1:8" x14ac:dyDescent="0.25">
      <c r="A258" s="1">
        <v>42222</v>
      </c>
      <c r="B258">
        <v>32</v>
      </c>
      <c r="C258">
        <v>27.5</v>
      </c>
      <c r="D258">
        <v>29.2</v>
      </c>
      <c r="E258">
        <v>88.2</v>
      </c>
      <c r="F258">
        <v>65.900000000000006</v>
      </c>
      <c r="G258">
        <v>79.900000000000006</v>
      </c>
      <c r="H258">
        <v>19.5</v>
      </c>
    </row>
    <row r="259" spans="1:8" x14ac:dyDescent="0.25">
      <c r="A259" s="1">
        <v>42221</v>
      </c>
      <c r="B259">
        <v>31.7</v>
      </c>
      <c r="C259">
        <v>25.3</v>
      </c>
      <c r="D259">
        <v>28.3</v>
      </c>
      <c r="E259">
        <v>84</v>
      </c>
      <c r="F259">
        <v>64.900000000000006</v>
      </c>
      <c r="G259">
        <v>76.3</v>
      </c>
      <c r="H259">
        <v>23.7</v>
      </c>
    </row>
    <row r="260" spans="1:8" x14ac:dyDescent="0.25">
      <c r="A260" s="1">
        <v>42220</v>
      </c>
      <c r="B260">
        <v>31.6</v>
      </c>
      <c r="C260">
        <v>25.5</v>
      </c>
      <c r="D260">
        <v>28.2</v>
      </c>
      <c r="E260">
        <v>88.4</v>
      </c>
      <c r="F260">
        <v>55.8</v>
      </c>
      <c r="G260">
        <v>75.900000000000006</v>
      </c>
      <c r="H260">
        <v>25</v>
      </c>
    </row>
    <row r="261" spans="1:8" x14ac:dyDescent="0.25">
      <c r="A261" s="1">
        <v>42219</v>
      </c>
      <c r="B261">
        <v>40.1</v>
      </c>
      <c r="C261">
        <v>25.9</v>
      </c>
      <c r="D261">
        <v>31</v>
      </c>
      <c r="E261">
        <v>83.7</v>
      </c>
      <c r="F261">
        <v>18.5</v>
      </c>
      <c r="G261">
        <v>52.8</v>
      </c>
      <c r="H261">
        <v>25.9</v>
      </c>
    </row>
    <row r="262" spans="1:8" x14ac:dyDescent="0.25">
      <c r="A262" s="1">
        <v>42218</v>
      </c>
      <c r="B262">
        <v>34.9</v>
      </c>
      <c r="C262">
        <v>27</v>
      </c>
      <c r="D262">
        <v>30.2</v>
      </c>
      <c r="E262">
        <v>70.900000000000006</v>
      </c>
      <c r="F262">
        <v>43</v>
      </c>
      <c r="G262">
        <v>56.5</v>
      </c>
      <c r="H262">
        <v>25.5</v>
      </c>
    </row>
    <row r="263" spans="1:8" x14ac:dyDescent="0.25">
      <c r="A263" s="1">
        <v>42217</v>
      </c>
      <c r="B263">
        <v>30.9</v>
      </c>
      <c r="C263">
        <v>22.8</v>
      </c>
      <c r="D263">
        <v>27.4</v>
      </c>
      <c r="E263">
        <v>89.7</v>
      </c>
      <c r="F263">
        <v>62.3</v>
      </c>
      <c r="G263">
        <v>74.900000000000006</v>
      </c>
      <c r="H263">
        <v>26.3</v>
      </c>
    </row>
    <row r="264" spans="1:8" x14ac:dyDescent="0.25">
      <c r="A264" s="12">
        <v>2015</v>
      </c>
      <c r="B264" s="13">
        <f>AVERAGE(B234:B263)</f>
        <v>32.32</v>
      </c>
      <c r="C264" s="13">
        <f t="shared" ref="C264:H264" si="7">AVERAGE(C234:C263)</f>
        <v>24.479999999999997</v>
      </c>
      <c r="D264" s="13">
        <f t="shared" si="7"/>
        <v>27.96</v>
      </c>
      <c r="E264" s="13">
        <f t="shared" si="7"/>
        <v>82.903333333333336</v>
      </c>
      <c r="F264" s="13">
        <f t="shared" si="7"/>
        <v>46.580000000000005</v>
      </c>
      <c r="G264" s="13">
        <f t="shared" si="7"/>
        <v>67.13666666666667</v>
      </c>
      <c r="H264" s="13">
        <f t="shared" si="7"/>
        <v>23.306666666666665</v>
      </c>
    </row>
    <row r="265" spans="1:8" x14ac:dyDescent="0.25">
      <c r="A265" s="12"/>
      <c r="B265" s="13"/>
      <c r="C265" s="13"/>
      <c r="D265" s="13"/>
      <c r="E265" s="13"/>
      <c r="F265" s="13"/>
      <c r="G265" s="13"/>
      <c r="H265" s="13"/>
    </row>
    <row r="266" spans="1:8" x14ac:dyDescent="0.25">
      <c r="A266" s="10" t="s">
        <v>0</v>
      </c>
      <c r="B266" s="10" t="s">
        <v>27</v>
      </c>
      <c r="C266" s="10" t="s">
        <v>28</v>
      </c>
      <c r="D266" s="10" t="s">
        <v>29</v>
      </c>
      <c r="E266" s="10" t="s">
        <v>30</v>
      </c>
      <c r="F266" s="10" t="s">
        <v>31</v>
      </c>
      <c r="G266" s="10" t="s">
        <v>32</v>
      </c>
      <c r="H266" s="10" t="s">
        <v>33</v>
      </c>
    </row>
    <row r="267" spans="1:8" x14ac:dyDescent="0.25">
      <c r="A267" s="1">
        <v>42612</v>
      </c>
      <c r="B267">
        <v>30.1</v>
      </c>
      <c r="C267">
        <v>22.6</v>
      </c>
      <c r="D267">
        <v>25.9</v>
      </c>
      <c r="E267">
        <v>89.3</v>
      </c>
      <c r="F267">
        <v>54.6</v>
      </c>
      <c r="G267">
        <v>72.599999999999994</v>
      </c>
      <c r="H267">
        <v>20.9</v>
      </c>
    </row>
    <row r="268" spans="1:8" x14ac:dyDescent="0.25">
      <c r="A268" s="1">
        <v>42611</v>
      </c>
      <c r="B268">
        <v>29.5</v>
      </c>
      <c r="C268">
        <v>21.7</v>
      </c>
      <c r="D268">
        <v>25.5</v>
      </c>
      <c r="E268">
        <v>94.1</v>
      </c>
      <c r="F268">
        <v>48.7</v>
      </c>
      <c r="G268">
        <v>77.900000000000006</v>
      </c>
      <c r="H268">
        <v>23</v>
      </c>
    </row>
    <row r="269" spans="1:8" x14ac:dyDescent="0.25">
      <c r="A269" s="1">
        <v>42610</v>
      </c>
      <c r="B269">
        <v>28.5</v>
      </c>
      <c r="C269">
        <v>20.8</v>
      </c>
      <c r="D269">
        <v>24.7</v>
      </c>
      <c r="E269">
        <v>90.5</v>
      </c>
      <c r="F269">
        <v>64.099999999999994</v>
      </c>
      <c r="G269">
        <v>81.2</v>
      </c>
      <c r="H269">
        <v>21.6</v>
      </c>
    </row>
    <row r="270" spans="1:8" x14ac:dyDescent="0.25">
      <c r="A270" s="1">
        <v>42609</v>
      </c>
      <c r="B270">
        <v>30.5</v>
      </c>
      <c r="C270">
        <v>20.7</v>
      </c>
      <c r="D270">
        <v>24.9</v>
      </c>
      <c r="E270">
        <v>86.4</v>
      </c>
      <c r="F270">
        <v>49.1</v>
      </c>
      <c r="G270">
        <v>71.2</v>
      </c>
      <c r="H270">
        <v>20.9</v>
      </c>
    </row>
    <row r="271" spans="1:8" x14ac:dyDescent="0.25">
      <c r="A271" s="1">
        <v>42608</v>
      </c>
      <c r="B271">
        <v>31.5</v>
      </c>
      <c r="C271">
        <v>19.399999999999999</v>
      </c>
      <c r="D271">
        <v>26</v>
      </c>
      <c r="E271">
        <v>79.5</v>
      </c>
      <c r="F271">
        <v>43.9</v>
      </c>
      <c r="G271">
        <v>60.2</v>
      </c>
      <c r="H271">
        <v>23.2</v>
      </c>
    </row>
    <row r="272" spans="1:8" x14ac:dyDescent="0.25">
      <c r="A272" s="1">
        <v>42607</v>
      </c>
      <c r="B272">
        <v>31.9</v>
      </c>
      <c r="C272">
        <v>21.7</v>
      </c>
      <c r="D272">
        <v>26.8</v>
      </c>
      <c r="E272">
        <v>72.7</v>
      </c>
      <c r="F272">
        <v>22.7</v>
      </c>
      <c r="G272">
        <v>45.7</v>
      </c>
      <c r="H272">
        <v>23.6</v>
      </c>
    </row>
    <row r="273" spans="1:8" x14ac:dyDescent="0.25">
      <c r="A273" s="1">
        <v>42606</v>
      </c>
      <c r="B273">
        <v>33.4</v>
      </c>
      <c r="C273">
        <v>20.8</v>
      </c>
      <c r="D273">
        <v>27</v>
      </c>
      <c r="E273">
        <v>73.400000000000006</v>
      </c>
      <c r="F273">
        <v>20.7</v>
      </c>
      <c r="G273">
        <v>45.5</v>
      </c>
      <c r="H273">
        <v>25.4</v>
      </c>
    </row>
    <row r="274" spans="1:8" x14ac:dyDescent="0.25">
      <c r="A274" s="1">
        <v>42605</v>
      </c>
      <c r="B274">
        <v>31.8</v>
      </c>
      <c r="C274">
        <v>21</v>
      </c>
      <c r="D274">
        <v>26.4</v>
      </c>
      <c r="E274">
        <v>76.400000000000006</v>
      </c>
      <c r="F274">
        <v>31.3</v>
      </c>
      <c r="G274">
        <v>59.2</v>
      </c>
      <c r="H274">
        <v>25</v>
      </c>
    </row>
    <row r="275" spans="1:8" x14ac:dyDescent="0.25">
      <c r="A275" s="1">
        <v>42604</v>
      </c>
      <c r="B275">
        <v>32.200000000000003</v>
      </c>
      <c r="C275">
        <v>23.6</v>
      </c>
      <c r="D275">
        <v>27.2</v>
      </c>
      <c r="E275">
        <v>81</v>
      </c>
      <c r="F275">
        <v>39.5</v>
      </c>
      <c r="G275">
        <v>59.4</v>
      </c>
      <c r="H275">
        <v>24.6</v>
      </c>
    </row>
    <row r="276" spans="1:8" x14ac:dyDescent="0.25">
      <c r="A276" s="1">
        <v>42603</v>
      </c>
      <c r="B276">
        <v>32.799999999999997</v>
      </c>
      <c r="C276">
        <v>23.8</v>
      </c>
      <c r="D276">
        <v>28.2</v>
      </c>
      <c r="E276">
        <v>89.9</v>
      </c>
      <c r="F276">
        <v>46.7</v>
      </c>
      <c r="G276">
        <v>63</v>
      </c>
      <c r="H276">
        <v>24</v>
      </c>
    </row>
    <row r="277" spans="1:8" x14ac:dyDescent="0.25">
      <c r="A277" s="1">
        <v>42602</v>
      </c>
      <c r="B277">
        <v>30.4</v>
      </c>
      <c r="C277">
        <v>20.8</v>
      </c>
      <c r="D277">
        <v>25.6</v>
      </c>
      <c r="E277">
        <v>94.8</v>
      </c>
      <c r="F277">
        <v>57.4</v>
      </c>
      <c r="G277">
        <v>81.5</v>
      </c>
      <c r="H277">
        <v>24.7</v>
      </c>
    </row>
    <row r="278" spans="1:8" x14ac:dyDescent="0.25">
      <c r="A278" s="1">
        <v>42601</v>
      </c>
      <c r="B278">
        <v>29.8</v>
      </c>
      <c r="C278">
        <v>22.2</v>
      </c>
      <c r="D278">
        <v>25.6</v>
      </c>
      <c r="E278">
        <v>94.4</v>
      </c>
      <c r="F278">
        <v>54</v>
      </c>
      <c r="G278">
        <v>80.599999999999994</v>
      </c>
      <c r="H278">
        <v>24.9</v>
      </c>
    </row>
    <row r="279" spans="1:8" x14ac:dyDescent="0.25">
      <c r="A279" s="1">
        <v>42600</v>
      </c>
      <c r="B279">
        <v>29.1</v>
      </c>
      <c r="C279">
        <v>20.3</v>
      </c>
      <c r="D279">
        <v>25.1</v>
      </c>
      <c r="E279">
        <v>92.3</v>
      </c>
      <c r="F279">
        <v>64.7</v>
      </c>
      <c r="G279">
        <v>82</v>
      </c>
      <c r="H279">
        <v>24.8</v>
      </c>
    </row>
    <row r="280" spans="1:8" x14ac:dyDescent="0.25">
      <c r="A280" s="1">
        <v>42599</v>
      </c>
      <c r="B280">
        <v>30</v>
      </c>
      <c r="C280">
        <v>20.399999999999999</v>
      </c>
      <c r="D280">
        <v>25.1</v>
      </c>
      <c r="E280">
        <v>89</v>
      </c>
      <c r="F280">
        <v>43.1</v>
      </c>
      <c r="G280">
        <v>68.8</v>
      </c>
      <c r="H280">
        <v>23.4</v>
      </c>
    </row>
    <row r="281" spans="1:8" x14ac:dyDescent="0.25">
      <c r="A281" s="1">
        <v>42598</v>
      </c>
      <c r="B281">
        <v>30.6</v>
      </c>
      <c r="C281">
        <v>21.6</v>
      </c>
      <c r="D281">
        <v>25.5</v>
      </c>
      <c r="E281">
        <v>88.3</v>
      </c>
      <c r="F281">
        <v>53.2</v>
      </c>
      <c r="G281">
        <v>72.8</v>
      </c>
      <c r="H281">
        <v>23.7</v>
      </c>
    </row>
    <row r="282" spans="1:8" x14ac:dyDescent="0.25">
      <c r="A282" s="1">
        <v>42597</v>
      </c>
      <c r="B282">
        <v>30.2</v>
      </c>
      <c r="C282">
        <v>20.5</v>
      </c>
      <c r="D282">
        <v>24.9</v>
      </c>
      <c r="E282">
        <v>88.2</v>
      </c>
      <c r="F282">
        <v>46</v>
      </c>
      <c r="G282">
        <v>68.3</v>
      </c>
      <c r="H282">
        <v>20.2</v>
      </c>
    </row>
    <row r="283" spans="1:8" x14ac:dyDescent="0.25">
      <c r="A283" s="1">
        <v>42596</v>
      </c>
      <c r="B283">
        <v>31.8</v>
      </c>
      <c r="C283">
        <v>21.6</v>
      </c>
      <c r="D283">
        <v>26.3</v>
      </c>
      <c r="E283">
        <v>72.099999999999994</v>
      </c>
      <c r="F283">
        <v>27.1</v>
      </c>
      <c r="G283">
        <v>51.6</v>
      </c>
      <c r="H283">
        <v>25.1</v>
      </c>
    </row>
    <row r="284" spans="1:8" x14ac:dyDescent="0.25">
      <c r="A284" s="1">
        <v>42595</v>
      </c>
      <c r="B284">
        <v>31.4</v>
      </c>
      <c r="C284">
        <v>21.7</v>
      </c>
      <c r="D284">
        <v>26.3</v>
      </c>
      <c r="E284">
        <v>69.400000000000006</v>
      </c>
      <c r="F284">
        <v>24.8</v>
      </c>
      <c r="G284">
        <v>45.6</v>
      </c>
      <c r="H284">
        <v>26.3</v>
      </c>
    </row>
    <row r="285" spans="1:8" x14ac:dyDescent="0.25">
      <c r="A285" s="1">
        <v>42594</v>
      </c>
      <c r="B285">
        <v>31</v>
      </c>
      <c r="C285">
        <v>22</v>
      </c>
      <c r="D285">
        <v>25.9</v>
      </c>
      <c r="E285">
        <v>63.5</v>
      </c>
      <c r="F285">
        <v>38.1</v>
      </c>
      <c r="G285">
        <v>51.2</v>
      </c>
      <c r="H285">
        <v>25.9</v>
      </c>
    </row>
    <row r="286" spans="1:8" x14ac:dyDescent="0.25">
      <c r="A286" s="1">
        <v>42593</v>
      </c>
      <c r="B286">
        <v>30.7</v>
      </c>
      <c r="C286">
        <v>23</v>
      </c>
      <c r="D286">
        <v>26.2</v>
      </c>
      <c r="E286">
        <v>72</v>
      </c>
      <c r="F286">
        <v>41.2</v>
      </c>
      <c r="G286">
        <v>56.5</v>
      </c>
      <c r="H286">
        <v>25.8</v>
      </c>
    </row>
    <row r="287" spans="1:8" x14ac:dyDescent="0.25">
      <c r="A287" s="1">
        <v>42592</v>
      </c>
      <c r="B287">
        <v>31.8</v>
      </c>
      <c r="C287">
        <v>19.899999999999999</v>
      </c>
      <c r="D287">
        <v>25.9</v>
      </c>
      <c r="E287">
        <v>84.8</v>
      </c>
      <c r="F287">
        <v>39.5</v>
      </c>
      <c r="G287">
        <v>57.3</v>
      </c>
      <c r="H287">
        <v>21.6</v>
      </c>
    </row>
    <row r="288" spans="1:8" x14ac:dyDescent="0.25">
      <c r="A288" s="1">
        <v>42591</v>
      </c>
      <c r="B288">
        <v>30.7</v>
      </c>
      <c r="C288">
        <v>20.8</v>
      </c>
      <c r="D288">
        <v>25.4</v>
      </c>
      <c r="E288">
        <v>83.6</v>
      </c>
      <c r="F288">
        <v>29.5</v>
      </c>
      <c r="G288">
        <v>54.6</v>
      </c>
      <c r="H288">
        <v>27.2</v>
      </c>
    </row>
    <row r="289" spans="1:8" x14ac:dyDescent="0.25">
      <c r="A289" s="1">
        <v>42590</v>
      </c>
      <c r="B289">
        <v>33.799999999999997</v>
      </c>
      <c r="C289">
        <v>21.2</v>
      </c>
      <c r="D289">
        <v>27.5</v>
      </c>
      <c r="E289">
        <v>52.9</v>
      </c>
      <c r="F289">
        <v>21.3</v>
      </c>
      <c r="G289">
        <v>38.799999999999997</v>
      </c>
      <c r="H289">
        <v>27.6</v>
      </c>
    </row>
    <row r="290" spans="1:8" x14ac:dyDescent="0.25">
      <c r="A290" s="1">
        <v>42589</v>
      </c>
      <c r="B290">
        <v>32.4</v>
      </c>
      <c r="C290">
        <v>23.4</v>
      </c>
      <c r="D290">
        <v>27.3</v>
      </c>
      <c r="E290">
        <v>62.6</v>
      </c>
      <c r="F290">
        <v>32.4</v>
      </c>
      <c r="G290">
        <v>46.3</v>
      </c>
      <c r="H290">
        <v>27.3</v>
      </c>
    </row>
    <row r="291" spans="1:8" x14ac:dyDescent="0.25">
      <c r="A291" s="1">
        <v>42588</v>
      </c>
      <c r="B291">
        <v>32.4</v>
      </c>
      <c r="C291">
        <v>24.1</v>
      </c>
      <c r="D291">
        <v>27.8</v>
      </c>
      <c r="E291">
        <v>78</v>
      </c>
      <c r="F291">
        <v>32.799999999999997</v>
      </c>
      <c r="G291">
        <v>50.9</v>
      </c>
      <c r="H291">
        <v>26.9</v>
      </c>
    </row>
    <row r="292" spans="1:8" x14ac:dyDescent="0.25">
      <c r="A292" s="1">
        <v>42587</v>
      </c>
      <c r="B292">
        <v>33.4</v>
      </c>
      <c r="C292">
        <v>19.7</v>
      </c>
      <c r="D292">
        <v>27.2</v>
      </c>
      <c r="E292">
        <v>95.8</v>
      </c>
      <c r="F292">
        <v>40.1</v>
      </c>
      <c r="G292">
        <v>65.400000000000006</v>
      </c>
      <c r="H292">
        <v>26.3</v>
      </c>
    </row>
    <row r="293" spans="1:8" x14ac:dyDescent="0.25">
      <c r="A293" s="1">
        <v>42586</v>
      </c>
      <c r="B293">
        <v>28.5</v>
      </c>
      <c r="C293">
        <v>20.7</v>
      </c>
      <c r="D293">
        <v>24.8</v>
      </c>
      <c r="E293">
        <v>92.7</v>
      </c>
      <c r="F293">
        <v>64.900000000000006</v>
      </c>
      <c r="G293">
        <v>79.599999999999994</v>
      </c>
      <c r="H293">
        <v>26.6</v>
      </c>
    </row>
    <row r="294" spans="1:8" x14ac:dyDescent="0.25">
      <c r="A294" s="1">
        <v>42585</v>
      </c>
      <c r="B294">
        <v>29</v>
      </c>
      <c r="C294">
        <v>22.2</v>
      </c>
      <c r="D294">
        <v>26.2</v>
      </c>
      <c r="E294">
        <v>84.4</v>
      </c>
      <c r="F294">
        <v>48</v>
      </c>
      <c r="G294">
        <v>67.599999999999994</v>
      </c>
      <c r="H294">
        <v>26.5</v>
      </c>
    </row>
    <row r="295" spans="1:8" x14ac:dyDescent="0.25">
      <c r="A295" s="1">
        <v>42584</v>
      </c>
      <c r="B295">
        <v>32.1</v>
      </c>
      <c r="C295">
        <v>23.3</v>
      </c>
      <c r="D295">
        <v>27.6</v>
      </c>
      <c r="E295">
        <v>78.3</v>
      </c>
      <c r="F295">
        <v>47.3</v>
      </c>
      <c r="G295">
        <v>61.8</v>
      </c>
      <c r="H295">
        <v>26.4</v>
      </c>
    </row>
    <row r="296" spans="1:8" x14ac:dyDescent="0.25">
      <c r="A296" s="1">
        <v>42583</v>
      </c>
      <c r="B296">
        <v>35.299999999999997</v>
      </c>
      <c r="C296">
        <v>23.4</v>
      </c>
      <c r="D296">
        <v>28.8</v>
      </c>
      <c r="E296">
        <v>87.2</v>
      </c>
      <c r="F296">
        <v>27.4</v>
      </c>
      <c r="G296">
        <v>58.8</v>
      </c>
      <c r="H296">
        <v>27.1</v>
      </c>
    </row>
    <row r="297" spans="1:8" x14ac:dyDescent="0.25">
      <c r="A297" s="12">
        <v>2016</v>
      </c>
      <c r="B297" s="13">
        <f>AVERAGE(B267:B296)</f>
        <v>31.219999999999995</v>
      </c>
      <c r="C297" s="13">
        <f t="shared" ref="C297:H297" si="8">AVERAGE(C267:C296)</f>
        <v>21.630000000000003</v>
      </c>
      <c r="D297" s="13">
        <f t="shared" si="8"/>
        <v>26.253333333333334</v>
      </c>
      <c r="E297" s="13">
        <f t="shared" si="8"/>
        <v>81.916666666666657</v>
      </c>
      <c r="F297" s="13">
        <f t="shared" si="8"/>
        <v>41.803333333333335</v>
      </c>
      <c r="G297" s="13">
        <f t="shared" si="8"/>
        <v>62.52999999999998</v>
      </c>
      <c r="H297" s="13">
        <f t="shared" si="8"/>
        <v>24.683333333333334</v>
      </c>
    </row>
    <row r="298" spans="1:8" x14ac:dyDescent="0.25">
      <c r="A298" s="12"/>
      <c r="B298" s="13"/>
      <c r="C298" s="13"/>
      <c r="D298" s="13"/>
      <c r="E298" s="13"/>
      <c r="F298" s="13"/>
      <c r="G298" s="13"/>
      <c r="H298" s="13"/>
    </row>
    <row r="299" spans="1:8" x14ac:dyDescent="0.25">
      <c r="A299" s="10" t="s">
        <v>0</v>
      </c>
      <c r="B299" s="10" t="s">
        <v>27</v>
      </c>
      <c r="C299" s="10" t="s">
        <v>28</v>
      </c>
      <c r="D299" s="10" t="s">
        <v>29</v>
      </c>
      <c r="E299" s="10" t="s">
        <v>30</v>
      </c>
      <c r="F299" s="10" t="s">
        <v>31</v>
      </c>
      <c r="G299" s="10" t="s">
        <v>32</v>
      </c>
      <c r="H299" s="10" t="s">
        <v>33</v>
      </c>
    </row>
    <row r="300" spans="1:8" x14ac:dyDescent="0.25">
      <c r="A300" s="1">
        <v>42977</v>
      </c>
      <c r="B300">
        <v>24.3</v>
      </c>
      <c r="C300">
        <v>18.399999999999999</v>
      </c>
      <c r="D300">
        <v>20.100000000000001</v>
      </c>
      <c r="E300">
        <v>98.3</v>
      </c>
      <c r="F300">
        <v>66</v>
      </c>
      <c r="G300">
        <v>89.1</v>
      </c>
      <c r="H300">
        <v>4.3</v>
      </c>
    </row>
    <row r="301" spans="1:8" x14ac:dyDescent="0.25">
      <c r="A301" s="1">
        <v>42976</v>
      </c>
      <c r="B301">
        <v>26.2</v>
      </c>
      <c r="C301">
        <v>17.3</v>
      </c>
      <c r="D301">
        <v>22</v>
      </c>
      <c r="E301">
        <v>95.3</v>
      </c>
      <c r="F301">
        <v>56</v>
      </c>
      <c r="G301">
        <v>82.5</v>
      </c>
      <c r="H301">
        <v>7.1</v>
      </c>
    </row>
    <row r="302" spans="1:8" x14ac:dyDescent="0.25">
      <c r="A302" s="1">
        <v>42975</v>
      </c>
      <c r="B302">
        <v>29.4</v>
      </c>
      <c r="C302">
        <v>22.7</v>
      </c>
      <c r="D302">
        <v>25.5</v>
      </c>
      <c r="E302">
        <v>89.7</v>
      </c>
      <c r="F302">
        <v>45.4</v>
      </c>
      <c r="G302">
        <v>73.2</v>
      </c>
      <c r="H302">
        <v>6.5</v>
      </c>
    </row>
    <row r="303" spans="1:8" x14ac:dyDescent="0.25">
      <c r="A303" s="1">
        <v>42974</v>
      </c>
      <c r="B303">
        <v>33.6</v>
      </c>
      <c r="C303">
        <v>25.3</v>
      </c>
      <c r="D303">
        <v>28.5</v>
      </c>
      <c r="E303">
        <v>90.6</v>
      </c>
      <c r="F303">
        <v>49.2</v>
      </c>
      <c r="G303">
        <v>67.599999999999994</v>
      </c>
      <c r="H303">
        <v>16.8</v>
      </c>
    </row>
    <row r="304" spans="1:8" x14ac:dyDescent="0.25">
      <c r="A304" s="1">
        <v>42973</v>
      </c>
      <c r="B304">
        <v>33.1</v>
      </c>
      <c r="C304">
        <v>24.6</v>
      </c>
      <c r="D304">
        <v>27.9</v>
      </c>
      <c r="E304">
        <v>90.6</v>
      </c>
      <c r="F304">
        <v>42.5</v>
      </c>
      <c r="G304">
        <v>68.900000000000006</v>
      </c>
      <c r="H304">
        <v>22.2</v>
      </c>
    </row>
    <row r="305" spans="1:8" x14ac:dyDescent="0.25">
      <c r="A305" s="1">
        <v>42972</v>
      </c>
      <c r="B305">
        <v>32.299999999999997</v>
      </c>
      <c r="C305">
        <v>23.6</v>
      </c>
      <c r="D305">
        <v>26.5</v>
      </c>
      <c r="E305">
        <v>89.7</v>
      </c>
      <c r="F305">
        <v>53.4</v>
      </c>
      <c r="G305">
        <v>75.099999999999994</v>
      </c>
      <c r="H305">
        <v>22.3</v>
      </c>
    </row>
    <row r="306" spans="1:8" x14ac:dyDescent="0.25">
      <c r="A306" s="1">
        <v>42971</v>
      </c>
      <c r="B306">
        <v>28.9</v>
      </c>
      <c r="C306">
        <v>19.7</v>
      </c>
      <c r="D306">
        <v>24.8</v>
      </c>
      <c r="E306">
        <v>91</v>
      </c>
      <c r="F306">
        <v>57.2</v>
      </c>
      <c r="G306">
        <v>76.599999999999994</v>
      </c>
      <c r="H306">
        <v>24.1</v>
      </c>
    </row>
    <row r="307" spans="1:8" x14ac:dyDescent="0.25">
      <c r="A307" s="1">
        <v>42970</v>
      </c>
      <c r="B307">
        <v>30</v>
      </c>
      <c r="C307">
        <v>21.1</v>
      </c>
      <c r="D307">
        <v>25.3</v>
      </c>
      <c r="E307">
        <v>89.5</v>
      </c>
      <c r="F307">
        <v>57.6</v>
      </c>
      <c r="G307">
        <v>75.400000000000006</v>
      </c>
      <c r="H307">
        <v>24.1</v>
      </c>
    </row>
    <row r="308" spans="1:8" x14ac:dyDescent="0.25">
      <c r="A308" s="1">
        <v>42969</v>
      </c>
      <c r="B308">
        <v>31.7</v>
      </c>
      <c r="C308">
        <v>21.8</v>
      </c>
      <c r="D308">
        <v>26.8</v>
      </c>
      <c r="E308">
        <v>89.4</v>
      </c>
      <c r="F308">
        <v>30.3</v>
      </c>
      <c r="G308">
        <v>63.2</v>
      </c>
      <c r="H308">
        <v>23.4</v>
      </c>
    </row>
    <row r="309" spans="1:8" x14ac:dyDescent="0.25">
      <c r="A309" s="1">
        <v>42968</v>
      </c>
      <c r="B309">
        <v>33.1</v>
      </c>
      <c r="C309">
        <v>25.4</v>
      </c>
      <c r="D309">
        <v>28.5</v>
      </c>
      <c r="E309">
        <v>71.2</v>
      </c>
      <c r="F309">
        <v>30.1</v>
      </c>
      <c r="G309">
        <v>51.5</v>
      </c>
      <c r="H309">
        <v>23.3</v>
      </c>
    </row>
    <row r="310" spans="1:8" x14ac:dyDescent="0.25">
      <c r="A310" s="1">
        <v>42967</v>
      </c>
      <c r="B310">
        <v>34.1</v>
      </c>
      <c r="C310">
        <v>22.4</v>
      </c>
      <c r="D310">
        <v>28.6</v>
      </c>
      <c r="E310">
        <v>75.099999999999994</v>
      </c>
      <c r="F310">
        <v>40.6</v>
      </c>
      <c r="G310">
        <v>58.3</v>
      </c>
      <c r="H310">
        <v>23.2</v>
      </c>
    </row>
    <row r="311" spans="1:8" x14ac:dyDescent="0.25">
      <c r="A311" s="1">
        <v>42966</v>
      </c>
      <c r="B311">
        <v>34.299999999999997</v>
      </c>
      <c r="C311">
        <v>22.4</v>
      </c>
      <c r="D311">
        <v>27.9</v>
      </c>
      <c r="E311">
        <v>91.3</v>
      </c>
      <c r="F311">
        <v>42.1</v>
      </c>
      <c r="G311">
        <v>69.5</v>
      </c>
      <c r="H311">
        <v>21.8</v>
      </c>
    </row>
    <row r="312" spans="1:8" x14ac:dyDescent="0.25">
      <c r="A312" s="1">
        <v>42965</v>
      </c>
      <c r="B312">
        <v>29.5</v>
      </c>
      <c r="C312">
        <v>22.3</v>
      </c>
      <c r="D312">
        <v>26</v>
      </c>
      <c r="E312">
        <v>94.2</v>
      </c>
      <c r="F312">
        <v>67.900000000000006</v>
      </c>
      <c r="G312">
        <v>81.2</v>
      </c>
      <c r="H312">
        <v>23.5</v>
      </c>
    </row>
    <row r="313" spans="1:8" x14ac:dyDescent="0.25">
      <c r="A313" s="1">
        <v>42964</v>
      </c>
      <c r="B313">
        <v>31</v>
      </c>
      <c r="C313">
        <v>22.9</v>
      </c>
      <c r="D313">
        <v>26.8</v>
      </c>
      <c r="E313">
        <v>91.7</v>
      </c>
      <c r="F313">
        <v>59.4</v>
      </c>
      <c r="G313">
        <v>78</v>
      </c>
      <c r="H313">
        <v>23.5</v>
      </c>
    </row>
    <row r="314" spans="1:8" x14ac:dyDescent="0.25">
      <c r="A314" s="1">
        <v>42963</v>
      </c>
      <c r="B314">
        <v>29.4</v>
      </c>
      <c r="C314">
        <v>23.6</v>
      </c>
      <c r="D314">
        <v>26.1</v>
      </c>
      <c r="E314">
        <v>88.9</v>
      </c>
      <c r="F314">
        <v>65.099999999999994</v>
      </c>
      <c r="G314">
        <v>80.5</v>
      </c>
      <c r="H314">
        <v>21.9</v>
      </c>
    </row>
    <row r="315" spans="1:8" x14ac:dyDescent="0.25">
      <c r="A315" s="1">
        <v>42962</v>
      </c>
      <c r="B315">
        <v>30.5</v>
      </c>
      <c r="C315">
        <v>24</v>
      </c>
      <c r="D315">
        <v>26.7</v>
      </c>
      <c r="E315">
        <v>88.3</v>
      </c>
      <c r="F315">
        <v>54</v>
      </c>
      <c r="G315">
        <v>74.2</v>
      </c>
      <c r="H315">
        <v>22.8</v>
      </c>
    </row>
    <row r="316" spans="1:8" x14ac:dyDescent="0.25">
      <c r="A316" s="1">
        <v>42961</v>
      </c>
      <c r="B316">
        <v>34</v>
      </c>
      <c r="C316">
        <v>23.7</v>
      </c>
      <c r="D316">
        <v>28.2</v>
      </c>
      <c r="E316">
        <v>70.900000000000006</v>
      </c>
      <c r="F316">
        <v>24.3</v>
      </c>
      <c r="G316">
        <v>48.2</v>
      </c>
      <c r="H316">
        <v>23.5</v>
      </c>
    </row>
    <row r="317" spans="1:8" x14ac:dyDescent="0.25">
      <c r="A317" s="1">
        <v>42960</v>
      </c>
      <c r="B317">
        <v>32.6</v>
      </c>
      <c r="C317">
        <v>21.8</v>
      </c>
      <c r="D317">
        <v>27.1</v>
      </c>
      <c r="E317">
        <v>70.400000000000006</v>
      </c>
      <c r="F317">
        <v>30.5</v>
      </c>
      <c r="G317">
        <v>52.1</v>
      </c>
      <c r="H317">
        <v>23.9</v>
      </c>
    </row>
    <row r="318" spans="1:8" x14ac:dyDescent="0.25">
      <c r="A318" s="1">
        <v>42959</v>
      </c>
      <c r="B318">
        <v>32</v>
      </c>
      <c r="C318">
        <v>22.7</v>
      </c>
      <c r="D318">
        <v>26.9</v>
      </c>
      <c r="E318">
        <v>66.7</v>
      </c>
      <c r="F318">
        <v>28</v>
      </c>
      <c r="G318">
        <v>49.9</v>
      </c>
      <c r="H318">
        <v>25.4</v>
      </c>
    </row>
    <row r="319" spans="1:8" x14ac:dyDescent="0.25">
      <c r="A319" s="1">
        <v>42958</v>
      </c>
      <c r="B319">
        <v>31.3</v>
      </c>
      <c r="C319">
        <v>22.7</v>
      </c>
      <c r="D319">
        <v>26.6</v>
      </c>
      <c r="E319">
        <v>73</v>
      </c>
      <c r="F319">
        <v>33.799999999999997</v>
      </c>
      <c r="G319">
        <v>55.3</v>
      </c>
      <c r="H319">
        <v>25.1</v>
      </c>
    </row>
    <row r="320" spans="1:8" x14ac:dyDescent="0.25">
      <c r="A320" s="1">
        <v>42957</v>
      </c>
      <c r="B320">
        <v>30.3</v>
      </c>
      <c r="C320">
        <v>23</v>
      </c>
      <c r="D320">
        <v>26.1</v>
      </c>
      <c r="E320">
        <v>77.900000000000006</v>
      </c>
      <c r="F320">
        <v>46.8</v>
      </c>
      <c r="G320">
        <v>65</v>
      </c>
      <c r="H320">
        <v>24.5</v>
      </c>
    </row>
    <row r="321" spans="1:8" x14ac:dyDescent="0.25">
      <c r="A321" s="1">
        <v>42956</v>
      </c>
      <c r="B321">
        <v>30.2</v>
      </c>
      <c r="C321">
        <v>21.9</v>
      </c>
      <c r="D321">
        <v>26.6</v>
      </c>
      <c r="E321">
        <v>87.2</v>
      </c>
      <c r="F321">
        <v>54</v>
      </c>
      <c r="G321">
        <v>71</v>
      </c>
      <c r="H321">
        <v>24.7</v>
      </c>
    </row>
    <row r="322" spans="1:8" x14ac:dyDescent="0.25">
      <c r="A322" s="1">
        <v>42955</v>
      </c>
      <c r="B322">
        <v>32.1</v>
      </c>
      <c r="C322">
        <v>24</v>
      </c>
      <c r="D322">
        <v>27.8</v>
      </c>
      <c r="E322">
        <v>91.6</v>
      </c>
      <c r="F322">
        <v>44.8</v>
      </c>
      <c r="G322">
        <v>73.400000000000006</v>
      </c>
      <c r="H322">
        <v>17.899999999999999</v>
      </c>
    </row>
    <row r="323" spans="1:8" x14ac:dyDescent="0.25">
      <c r="A323" s="1">
        <v>42954</v>
      </c>
      <c r="B323">
        <v>30.7</v>
      </c>
      <c r="C323">
        <v>25</v>
      </c>
      <c r="D323">
        <v>28</v>
      </c>
      <c r="E323">
        <v>88.9</v>
      </c>
      <c r="F323">
        <v>66</v>
      </c>
      <c r="G323">
        <v>79.3</v>
      </c>
      <c r="H323">
        <v>22.8</v>
      </c>
    </row>
    <row r="324" spans="1:8" x14ac:dyDescent="0.25">
      <c r="A324" s="1">
        <v>42953</v>
      </c>
      <c r="B324">
        <v>31.6</v>
      </c>
      <c r="C324">
        <v>23.2</v>
      </c>
      <c r="D324">
        <v>27.8</v>
      </c>
      <c r="E324">
        <v>94.3</v>
      </c>
      <c r="F324">
        <v>47.3</v>
      </c>
      <c r="G324">
        <v>75.3</v>
      </c>
      <c r="H324">
        <v>24.6</v>
      </c>
    </row>
    <row r="325" spans="1:8" x14ac:dyDescent="0.25">
      <c r="A325" s="1">
        <v>42952</v>
      </c>
      <c r="B325">
        <v>31.4</v>
      </c>
      <c r="C325">
        <v>20.100000000000001</v>
      </c>
      <c r="D325">
        <v>26.8</v>
      </c>
      <c r="E325">
        <v>94.5</v>
      </c>
      <c r="F325">
        <v>45.9</v>
      </c>
      <c r="G325">
        <v>74.2</v>
      </c>
      <c r="H325">
        <v>25.3</v>
      </c>
    </row>
    <row r="326" spans="1:8" x14ac:dyDescent="0.25">
      <c r="A326" s="1">
        <v>42951</v>
      </c>
      <c r="B326">
        <v>33.200000000000003</v>
      </c>
      <c r="C326">
        <v>20.6</v>
      </c>
      <c r="D326">
        <v>26.6</v>
      </c>
      <c r="E326">
        <v>92.1</v>
      </c>
      <c r="F326">
        <v>30.4</v>
      </c>
      <c r="G326">
        <v>73.3</v>
      </c>
      <c r="H326">
        <v>25.1</v>
      </c>
    </row>
    <row r="327" spans="1:8" x14ac:dyDescent="0.25">
      <c r="A327" s="1">
        <v>42950</v>
      </c>
      <c r="B327">
        <v>32.1</v>
      </c>
      <c r="C327">
        <v>23.4</v>
      </c>
      <c r="D327">
        <v>27.4</v>
      </c>
      <c r="E327">
        <v>95.1</v>
      </c>
      <c r="F327">
        <v>40.4</v>
      </c>
      <c r="G327">
        <v>73.8</v>
      </c>
      <c r="H327">
        <v>24.6</v>
      </c>
    </row>
    <row r="328" spans="1:8" x14ac:dyDescent="0.25">
      <c r="A328" s="1">
        <v>42949</v>
      </c>
      <c r="B328">
        <v>31.4</v>
      </c>
      <c r="C328">
        <v>24.7</v>
      </c>
      <c r="D328">
        <v>27.7</v>
      </c>
      <c r="E328">
        <v>90.9</v>
      </c>
      <c r="F328">
        <v>58.4</v>
      </c>
      <c r="G328">
        <v>72.8</v>
      </c>
      <c r="H328">
        <v>20.2</v>
      </c>
    </row>
    <row r="329" spans="1:8" x14ac:dyDescent="0.25">
      <c r="A329" s="1">
        <v>42948</v>
      </c>
      <c r="B329">
        <v>30.2</v>
      </c>
      <c r="C329">
        <v>23.6</v>
      </c>
      <c r="D329">
        <v>26.5</v>
      </c>
      <c r="E329">
        <v>92.3</v>
      </c>
      <c r="F329">
        <v>54.2</v>
      </c>
      <c r="G329">
        <v>75.599999999999994</v>
      </c>
      <c r="H329">
        <v>14.6</v>
      </c>
    </row>
    <row r="330" spans="1:8" x14ac:dyDescent="0.25">
      <c r="A330" s="12">
        <v>2017</v>
      </c>
      <c r="B330" s="13">
        <f>AVERAGE(B300:B329)</f>
        <v>31.150000000000009</v>
      </c>
      <c r="C330" s="13">
        <f t="shared" ref="C330:H330" si="9">AVERAGE(C300:C329)</f>
        <v>22.596666666666671</v>
      </c>
      <c r="D330" s="13">
        <f t="shared" si="9"/>
        <v>26.603333333333335</v>
      </c>
      <c r="E330" s="13">
        <f t="shared" si="9"/>
        <v>87.020000000000024</v>
      </c>
      <c r="F330" s="13">
        <f t="shared" si="9"/>
        <v>47.38666666666667</v>
      </c>
      <c r="G330" s="13">
        <f t="shared" si="9"/>
        <v>70.13333333333334</v>
      </c>
      <c r="H330" s="13">
        <f t="shared" si="9"/>
        <v>21.1</v>
      </c>
    </row>
    <row r="331" spans="1:8" x14ac:dyDescent="0.25">
      <c r="A331" s="12"/>
      <c r="B331" s="13"/>
      <c r="C331" s="13"/>
      <c r="D331" s="13"/>
      <c r="E331" s="13"/>
      <c r="F331" s="13"/>
      <c r="G331" s="13"/>
      <c r="H331" s="13"/>
    </row>
    <row r="332" spans="1:8" x14ac:dyDescent="0.25">
      <c r="A332" s="10" t="s">
        <v>0</v>
      </c>
      <c r="B332" s="10" t="s">
        <v>27</v>
      </c>
      <c r="C332" s="10" t="s">
        <v>28</v>
      </c>
      <c r="D332" s="10" t="s">
        <v>29</v>
      </c>
      <c r="E332" s="10" t="s">
        <v>30</v>
      </c>
      <c r="F332" s="10" t="s">
        <v>31</v>
      </c>
      <c r="G332" s="10" t="s">
        <v>32</v>
      </c>
      <c r="H332" s="10" t="s">
        <v>33</v>
      </c>
    </row>
    <row r="333" spans="1:8" x14ac:dyDescent="0.25">
      <c r="A333" s="1">
        <v>43342</v>
      </c>
      <c r="B333">
        <v>33.799999999999997</v>
      </c>
      <c r="C333">
        <v>23.8</v>
      </c>
      <c r="D333">
        <v>28.5</v>
      </c>
      <c r="E333">
        <v>92.1</v>
      </c>
      <c r="F333">
        <v>33.4</v>
      </c>
      <c r="G333">
        <v>55.5</v>
      </c>
      <c r="H333">
        <v>23.5</v>
      </c>
    </row>
    <row r="334" spans="1:8" x14ac:dyDescent="0.25">
      <c r="A334" s="1">
        <v>43341</v>
      </c>
      <c r="B334">
        <v>29.3</v>
      </c>
      <c r="C334">
        <v>22.6</v>
      </c>
      <c r="D334">
        <v>25.9</v>
      </c>
      <c r="E334">
        <v>93.8</v>
      </c>
      <c r="F334">
        <v>56.9</v>
      </c>
      <c r="G334">
        <v>70.8</v>
      </c>
      <c r="H334">
        <v>23.5</v>
      </c>
    </row>
    <row r="335" spans="1:8" x14ac:dyDescent="0.25">
      <c r="A335" s="1">
        <v>43340</v>
      </c>
      <c r="B335">
        <v>37.200000000000003</v>
      </c>
      <c r="C335">
        <v>23.6</v>
      </c>
      <c r="D335">
        <v>29.6</v>
      </c>
      <c r="E335">
        <v>85.6</v>
      </c>
      <c r="F335">
        <v>28.3</v>
      </c>
      <c r="G335">
        <v>57.4</v>
      </c>
      <c r="H335">
        <v>24</v>
      </c>
    </row>
    <row r="336" spans="1:8" x14ac:dyDescent="0.25">
      <c r="A336" s="1">
        <v>43339</v>
      </c>
      <c r="B336">
        <v>35.9</v>
      </c>
      <c r="C336">
        <v>23</v>
      </c>
      <c r="D336">
        <v>28.8</v>
      </c>
      <c r="E336">
        <v>91.8</v>
      </c>
      <c r="F336">
        <v>34.799999999999997</v>
      </c>
      <c r="G336">
        <v>64.7</v>
      </c>
      <c r="H336">
        <v>24.7</v>
      </c>
    </row>
    <row r="337" spans="1:8" x14ac:dyDescent="0.25">
      <c r="A337" s="1">
        <v>43338</v>
      </c>
      <c r="B337">
        <v>34.799999999999997</v>
      </c>
      <c r="C337">
        <v>21.4</v>
      </c>
      <c r="D337">
        <v>27.4</v>
      </c>
      <c r="E337">
        <v>85</v>
      </c>
      <c r="F337">
        <v>37.6</v>
      </c>
      <c r="G337">
        <v>66</v>
      </c>
      <c r="H337">
        <v>24.8</v>
      </c>
    </row>
    <row r="338" spans="1:8" x14ac:dyDescent="0.25">
      <c r="A338" s="1">
        <v>43337</v>
      </c>
      <c r="B338">
        <v>31</v>
      </c>
      <c r="C338">
        <v>19.3</v>
      </c>
      <c r="D338">
        <v>25.3</v>
      </c>
      <c r="E338">
        <v>100</v>
      </c>
      <c r="F338">
        <v>49.3</v>
      </c>
      <c r="G338">
        <v>76.599999999999994</v>
      </c>
      <c r="H338">
        <v>24.5</v>
      </c>
    </row>
    <row r="339" spans="1:8" x14ac:dyDescent="0.25">
      <c r="A339" s="1">
        <v>43336</v>
      </c>
      <c r="B339">
        <v>29.3</v>
      </c>
      <c r="C339">
        <v>20.399999999999999</v>
      </c>
      <c r="D339">
        <v>25</v>
      </c>
      <c r="E339">
        <v>100</v>
      </c>
      <c r="F339">
        <v>49.7</v>
      </c>
      <c r="G339">
        <v>80.3</v>
      </c>
      <c r="H339">
        <v>24.6</v>
      </c>
    </row>
    <row r="340" spans="1:8" x14ac:dyDescent="0.25">
      <c r="A340" s="1">
        <v>43335</v>
      </c>
      <c r="B340">
        <v>28.7</v>
      </c>
      <c r="C340">
        <v>20.6</v>
      </c>
      <c r="D340">
        <v>24.9</v>
      </c>
      <c r="E340">
        <v>99.6</v>
      </c>
      <c r="F340">
        <v>61.4</v>
      </c>
      <c r="G340">
        <v>82</v>
      </c>
      <c r="H340">
        <v>21.5</v>
      </c>
    </row>
    <row r="341" spans="1:8" x14ac:dyDescent="0.25">
      <c r="A341" s="1">
        <v>43334</v>
      </c>
      <c r="B341">
        <v>31.8</v>
      </c>
      <c r="C341">
        <v>22.6</v>
      </c>
      <c r="D341">
        <v>26.5</v>
      </c>
      <c r="E341">
        <v>96.3</v>
      </c>
      <c r="F341">
        <v>33.700000000000003</v>
      </c>
      <c r="G341">
        <v>60</v>
      </c>
      <c r="H341">
        <v>25.8</v>
      </c>
    </row>
    <row r="342" spans="1:8" x14ac:dyDescent="0.25">
      <c r="A342" s="1">
        <v>43333</v>
      </c>
      <c r="B342">
        <v>33.5</v>
      </c>
      <c r="C342">
        <v>24</v>
      </c>
      <c r="D342">
        <v>28.5</v>
      </c>
      <c r="E342">
        <v>75.099999999999994</v>
      </c>
      <c r="F342">
        <v>31.3</v>
      </c>
      <c r="G342">
        <v>48.9</v>
      </c>
      <c r="H342">
        <v>26.3</v>
      </c>
    </row>
    <row r="343" spans="1:8" x14ac:dyDescent="0.25">
      <c r="A343" s="1">
        <v>43332</v>
      </c>
      <c r="B343">
        <v>33.200000000000003</v>
      </c>
      <c r="C343">
        <v>21.9</v>
      </c>
      <c r="D343">
        <v>27.5</v>
      </c>
      <c r="E343">
        <v>81.599999999999994</v>
      </c>
      <c r="F343">
        <v>33.4</v>
      </c>
      <c r="G343">
        <v>59.1</v>
      </c>
      <c r="H343">
        <v>25.5</v>
      </c>
    </row>
    <row r="344" spans="1:8" x14ac:dyDescent="0.25">
      <c r="A344" s="1">
        <v>43331</v>
      </c>
      <c r="B344">
        <v>33.5</v>
      </c>
      <c r="C344">
        <v>24.6</v>
      </c>
      <c r="D344">
        <v>28.2</v>
      </c>
      <c r="E344">
        <v>73.7</v>
      </c>
      <c r="F344">
        <v>41</v>
      </c>
      <c r="G344">
        <v>56.7</v>
      </c>
      <c r="H344">
        <v>25.4</v>
      </c>
    </row>
    <row r="345" spans="1:8" x14ac:dyDescent="0.25">
      <c r="A345" s="1">
        <v>43330</v>
      </c>
      <c r="B345">
        <v>33.1</v>
      </c>
      <c r="C345">
        <v>24.5</v>
      </c>
      <c r="D345">
        <v>28.1</v>
      </c>
      <c r="E345">
        <v>80.5</v>
      </c>
      <c r="F345">
        <v>38.4</v>
      </c>
      <c r="G345">
        <v>59.4</v>
      </c>
      <c r="H345">
        <v>25</v>
      </c>
    </row>
    <row r="346" spans="1:8" x14ac:dyDescent="0.25">
      <c r="A346" s="1">
        <v>43329</v>
      </c>
      <c r="B346">
        <v>30.2</v>
      </c>
      <c r="C346">
        <v>23</v>
      </c>
      <c r="D346">
        <v>25.9</v>
      </c>
      <c r="E346">
        <v>93.9</v>
      </c>
      <c r="F346">
        <v>52.2</v>
      </c>
      <c r="G346">
        <v>76.099999999999994</v>
      </c>
      <c r="H346">
        <v>22.3</v>
      </c>
    </row>
    <row r="347" spans="1:8" x14ac:dyDescent="0.25">
      <c r="A347" s="1">
        <v>43328</v>
      </c>
      <c r="B347">
        <v>30.4</v>
      </c>
      <c r="C347">
        <v>24</v>
      </c>
      <c r="D347">
        <v>26.6</v>
      </c>
      <c r="E347">
        <v>93.5</v>
      </c>
      <c r="F347">
        <v>60.1</v>
      </c>
      <c r="G347">
        <v>76.5</v>
      </c>
      <c r="H347">
        <v>25.4</v>
      </c>
    </row>
    <row r="348" spans="1:8" x14ac:dyDescent="0.25">
      <c r="A348" s="1">
        <v>43327</v>
      </c>
      <c r="B348">
        <v>32.200000000000003</v>
      </c>
      <c r="C348">
        <v>23.2</v>
      </c>
      <c r="D348">
        <v>27</v>
      </c>
      <c r="E348">
        <v>93.3</v>
      </c>
      <c r="F348">
        <v>54.4</v>
      </c>
      <c r="G348">
        <v>78.5</v>
      </c>
      <c r="H348">
        <v>25.8</v>
      </c>
    </row>
    <row r="349" spans="1:8" x14ac:dyDescent="0.25">
      <c r="A349" s="1">
        <v>43326</v>
      </c>
      <c r="B349">
        <v>29.6</v>
      </c>
      <c r="C349">
        <v>20.100000000000001</v>
      </c>
      <c r="D349">
        <v>25.3</v>
      </c>
      <c r="E349">
        <v>100</v>
      </c>
      <c r="F349">
        <v>69.7</v>
      </c>
      <c r="G349">
        <v>85.7</v>
      </c>
      <c r="H349">
        <v>26.4</v>
      </c>
    </row>
    <row r="350" spans="1:8" x14ac:dyDescent="0.25">
      <c r="A350" s="1">
        <v>43325</v>
      </c>
      <c r="B350">
        <v>29.3</v>
      </c>
      <c r="C350">
        <v>22.4</v>
      </c>
      <c r="D350">
        <v>25.3</v>
      </c>
      <c r="E350">
        <v>100</v>
      </c>
      <c r="F350">
        <v>64.7</v>
      </c>
      <c r="G350">
        <v>87.5</v>
      </c>
      <c r="H350">
        <v>26.9</v>
      </c>
    </row>
    <row r="351" spans="1:8" x14ac:dyDescent="0.25">
      <c r="A351" s="1">
        <v>43324</v>
      </c>
      <c r="B351">
        <v>31.9</v>
      </c>
      <c r="C351">
        <v>24.5</v>
      </c>
      <c r="D351">
        <v>27.5</v>
      </c>
      <c r="E351">
        <v>96.2</v>
      </c>
      <c r="F351">
        <v>48</v>
      </c>
      <c r="G351">
        <v>73.7</v>
      </c>
      <c r="H351">
        <v>26.4</v>
      </c>
    </row>
    <row r="352" spans="1:8" x14ac:dyDescent="0.25">
      <c r="A352" s="1">
        <v>43323</v>
      </c>
      <c r="B352">
        <v>35.4</v>
      </c>
      <c r="C352">
        <v>26.4</v>
      </c>
      <c r="D352">
        <v>30.1</v>
      </c>
      <c r="E352">
        <v>82</v>
      </c>
      <c r="F352">
        <v>40.1</v>
      </c>
      <c r="G352">
        <v>57.3</v>
      </c>
      <c r="H352">
        <v>26.8</v>
      </c>
    </row>
    <row r="353" spans="1:8" x14ac:dyDescent="0.25">
      <c r="A353" s="1">
        <v>43322</v>
      </c>
      <c r="B353">
        <v>34.4</v>
      </c>
      <c r="C353">
        <v>20.9</v>
      </c>
      <c r="D353">
        <v>28.5</v>
      </c>
      <c r="E353">
        <v>100</v>
      </c>
      <c r="F353">
        <v>29.5</v>
      </c>
      <c r="G353">
        <v>62.7</v>
      </c>
      <c r="H353">
        <v>24.4</v>
      </c>
    </row>
    <row r="354" spans="1:8" x14ac:dyDescent="0.25">
      <c r="A354" s="1">
        <v>43321</v>
      </c>
      <c r="B354">
        <v>29.1</v>
      </c>
      <c r="C354">
        <v>22.6</v>
      </c>
      <c r="D354">
        <v>26.2</v>
      </c>
      <c r="E354">
        <v>97.7</v>
      </c>
      <c r="F354">
        <v>57.2</v>
      </c>
      <c r="G354">
        <v>80.400000000000006</v>
      </c>
      <c r="H354">
        <v>27.4</v>
      </c>
    </row>
    <row r="355" spans="1:8" x14ac:dyDescent="0.25">
      <c r="A355" s="1">
        <v>43320</v>
      </c>
      <c r="B355">
        <v>34.6</v>
      </c>
      <c r="C355">
        <v>24.2</v>
      </c>
      <c r="D355">
        <v>28.6</v>
      </c>
      <c r="E355">
        <v>93.6</v>
      </c>
      <c r="F355">
        <v>35.299999999999997</v>
      </c>
      <c r="G355">
        <v>68</v>
      </c>
      <c r="H355">
        <v>26</v>
      </c>
    </row>
    <row r="356" spans="1:8" x14ac:dyDescent="0.25">
      <c r="A356" s="1">
        <v>43319</v>
      </c>
      <c r="B356">
        <v>32</v>
      </c>
      <c r="C356">
        <v>23.8</v>
      </c>
      <c r="D356">
        <v>28.1</v>
      </c>
      <c r="E356">
        <v>93.5</v>
      </c>
      <c r="F356">
        <v>38.299999999999997</v>
      </c>
      <c r="G356">
        <v>62.1</v>
      </c>
      <c r="H356">
        <v>26.4</v>
      </c>
    </row>
    <row r="357" spans="1:8" x14ac:dyDescent="0.25">
      <c r="A357" s="1">
        <v>43318</v>
      </c>
      <c r="B357">
        <v>33</v>
      </c>
      <c r="C357">
        <v>23.8</v>
      </c>
      <c r="D357">
        <v>28.1</v>
      </c>
      <c r="E357">
        <v>84.5</v>
      </c>
      <c r="F357">
        <v>30.1</v>
      </c>
      <c r="G357">
        <v>51.3</v>
      </c>
      <c r="H357">
        <v>26.3</v>
      </c>
    </row>
    <row r="358" spans="1:8" x14ac:dyDescent="0.25">
      <c r="A358" s="1">
        <v>43317</v>
      </c>
      <c r="B358">
        <v>32.299999999999997</v>
      </c>
      <c r="C358">
        <v>20.5</v>
      </c>
      <c r="D358">
        <v>26.7</v>
      </c>
      <c r="E358">
        <v>94</v>
      </c>
      <c r="F358">
        <v>40.4</v>
      </c>
      <c r="G358">
        <v>66.5</v>
      </c>
      <c r="H358">
        <v>27.3</v>
      </c>
    </row>
    <row r="359" spans="1:8" x14ac:dyDescent="0.25">
      <c r="A359" s="1">
        <v>43316</v>
      </c>
      <c r="B359">
        <v>30.4</v>
      </c>
      <c r="C359">
        <v>22.4</v>
      </c>
      <c r="D359">
        <v>26.4</v>
      </c>
      <c r="E359">
        <v>100</v>
      </c>
      <c r="F359">
        <v>51.7</v>
      </c>
      <c r="G359">
        <v>71</v>
      </c>
      <c r="H359">
        <v>27.7</v>
      </c>
    </row>
    <row r="360" spans="1:8" x14ac:dyDescent="0.25">
      <c r="A360" s="1">
        <v>43315</v>
      </c>
      <c r="B360">
        <v>30.1</v>
      </c>
      <c r="C360">
        <v>21.4</v>
      </c>
      <c r="D360">
        <v>25.8</v>
      </c>
      <c r="E360">
        <v>100</v>
      </c>
      <c r="F360">
        <v>56.6</v>
      </c>
      <c r="G360">
        <v>84.1</v>
      </c>
      <c r="H360">
        <v>25.5</v>
      </c>
    </row>
    <row r="361" spans="1:8" x14ac:dyDescent="0.25">
      <c r="A361" s="1">
        <v>43314</v>
      </c>
      <c r="B361">
        <v>36</v>
      </c>
      <c r="C361">
        <v>22</v>
      </c>
      <c r="D361">
        <v>28.3</v>
      </c>
      <c r="E361">
        <v>92</v>
      </c>
      <c r="F361">
        <v>30.5</v>
      </c>
      <c r="G361">
        <v>53.2</v>
      </c>
      <c r="H361">
        <v>27.9</v>
      </c>
    </row>
    <row r="362" spans="1:8" x14ac:dyDescent="0.25">
      <c r="A362" s="1">
        <v>43313</v>
      </c>
      <c r="B362">
        <v>37.299999999999997</v>
      </c>
      <c r="C362">
        <v>19.2</v>
      </c>
      <c r="D362">
        <v>29.4</v>
      </c>
      <c r="E362">
        <v>100</v>
      </c>
      <c r="F362">
        <v>13.8</v>
      </c>
      <c r="G362">
        <v>43.6</v>
      </c>
      <c r="H362">
        <v>27.9</v>
      </c>
    </row>
    <row r="363" spans="1:8" x14ac:dyDescent="0.25">
      <c r="A363" s="12">
        <v>2018</v>
      </c>
      <c r="B363" s="13">
        <f>AVERAGE(B333:B362)</f>
        <v>32.443333333333328</v>
      </c>
      <c r="C363" s="13">
        <f t="shared" ref="C363:H363" si="10">AVERAGE(C333:C362)</f>
        <v>22.556666666666665</v>
      </c>
      <c r="D363" s="13">
        <f t="shared" si="10"/>
        <v>27.266666666666666</v>
      </c>
      <c r="E363" s="13">
        <f t="shared" si="10"/>
        <v>92.31</v>
      </c>
      <c r="F363" s="13">
        <f t="shared" si="10"/>
        <v>43.393333333333331</v>
      </c>
      <c r="G363" s="13">
        <f t="shared" si="10"/>
        <v>67.186666666666667</v>
      </c>
      <c r="H363" s="13">
        <f t="shared" si="10"/>
        <v>25.529999999999994</v>
      </c>
    </row>
    <row r="364" spans="1:8" x14ac:dyDescent="0.25">
      <c r="A364" s="12"/>
      <c r="B364" s="13"/>
      <c r="C364" s="13"/>
      <c r="D364" s="13"/>
      <c r="E364" s="13"/>
      <c r="F364" s="13"/>
      <c r="G364" s="13"/>
      <c r="H364" s="13"/>
    </row>
    <row r="365" spans="1:8" x14ac:dyDescent="0.25">
      <c r="A365" s="12" t="s">
        <v>38</v>
      </c>
    </row>
    <row r="366" spans="1:8" x14ac:dyDescent="0.25">
      <c r="A366" s="10" t="s">
        <v>0</v>
      </c>
      <c r="B366" s="10" t="s">
        <v>27</v>
      </c>
      <c r="C366" s="10" t="s">
        <v>28</v>
      </c>
      <c r="D366" s="10" t="s">
        <v>29</v>
      </c>
      <c r="E366" s="10" t="s">
        <v>30</v>
      </c>
      <c r="F366" s="10" t="s">
        <v>31</v>
      </c>
      <c r="G366" s="10" t="s">
        <v>32</v>
      </c>
      <c r="H366" s="10" t="s">
        <v>33</v>
      </c>
    </row>
    <row r="367" spans="1:8" x14ac:dyDescent="0.25">
      <c r="A367" s="11">
        <v>43708</v>
      </c>
      <c r="B367" s="14">
        <f>B368</f>
        <v>30.927272727272733</v>
      </c>
      <c r="C367" s="14">
        <f t="shared" ref="C367:H367" si="11">C368</f>
        <v>22.700000000000003</v>
      </c>
      <c r="D367" s="14">
        <f t="shared" si="11"/>
        <v>26.372727272727275</v>
      </c>
      <c r="E367" s="14">
        <f t="shared" si="11"/>
        <v>84.518181818181816</v>
      </c>
      <c r="F367" s="14">
        <f t="shared" si="11"/>
        <v>47.309090909090919</v>
      </c>
      <c r="G367" s="14">
        <f t="shared" si="11"/>
        <v>67.518181818181816</v>
      </c>
      <c r="H367" s="14">
        <f t="shared" si="11"/>
        <v>21.645454545454545</v>
      </c>
    </row>
    <row r="368" spans="1:8" x14ac:dyDescent="0.25">
      <c r="A368" s="11">
        <v>43707</v>
      </c>
      <c r="B368" s="6">
        <f t="shared" ref="B368:H377" si="12">AVERAGE(B3,B36,B69,B102,B135,B168,B201,B234,B267,B300,B333)</f>
        <v>30.927272727272733</v>
      </c>
      <c r="C368" s="6">
        <f t="shared" si="12"/>
        <v>22.700000000000003</v>
      </c>
      <c r="D368" s="6">
        <f t="shared" si="12"/>
        <v>26.372727272727275</v>
      </c>
      <c r="E368" s="6">
        <f t="shared" si="12"/>
        <v>84.518181818181816</v>
      </c>
      <c r="F368" s="6">
        <f t="shared" si="12"/>
        <v>47.309090909090919</v>
      </c>
      <c r="G368" s="6">
        <f t="shared" si="12"/>
        <v>67.518181818181816</v>
      </c>
      <c r="H368" s="6">
        <f t="shared" si="12"/>
        <v>21.645454545454545</v>
      </c>
    </row>
    <row r="369" spans="1:8" x14ac:dyDescent="0.25">
      <c r="A369" s="11">
        <v>43706</v>
      </c>
      <c r="B369" s="6">
        <f t="shared" si="12"/>
        <v>30.8</v>
      </c>
      <c r="C369" s="6">
        <f t="shared" si="12"/>
        <v>22.536363636363635</v>
      </c>
      <c r="D369" s="6">
        <f t="shared" si="12"/>
        <v>26.527272727272727</v>
      </c>
      <c r="E369" s="6">
        <f t="shared" si="12"/>
        <v>85.554545454545462</v>
      </c>
      <c r="F369" s="6">
        <f t="shared" si="12"/>
        <v>49.4</v>
      </c>
      <c r="G369" s="6">
        <f t="shared" si="12"/>
        <v>68.927272727272722</v>
      </c>
      <c r="H369" s="6">
        <f t="shared" si="12"/>
        <v>21.36363636363636</v>
      </c>
    </row>
    <row r="370" spans="1:8" x14ac:dyDescent="0.25">
      <c r="A370" s="11">
        <v>43705</v>
      </c>
      <c r="B370" s="6">
        <f t="shared" si="12"/>
        <v>32.427272727272729</v>
      </c>
      <c r="C370" s="6">
        <f t="shared" si="12"/>
        <v>23.1</v>
      </c>
      <c r="D370" s="6">
        <f t="shared" si="12"/>
        <v>27.218181818181815</v>
      </c>
      <c r="E370" s="6">
        <f t="shared" si="12"/>
        <v>85.227272727272734</v>
      </c>
      <c r="F370" s="6">
        <f t="shared" si="12"/>
        <v>43.563636363636363</v>
      </c>
      <c r="G370" s="6">
        <f t="shared" si="12"/>
        <v>68.245454545454564</v>
      </c>
      <c r="H370" s="6">
        <f t="shared" si="12"/>
        <v>22.218181818181819</v>
      </c>
    </row>
    <row r="371" spans="1:8" x14ac:dyDescent="0.25">
      <c r="A371" s="11">
        <v>43704</v>
      </c>
      <c r="B371" s="6">
        <f t="shared" si="12"/>
        <v>32.309090909090905</v>
      </c>
      <c r="C371" s="6">
        <f t="shared" si="12"/>
        <v>23.127272727272729</v>
      </c>
      <c r="D371" s="6">
        <f t="shared" si="12"/>
        <v>27.354545454545459</v>
      </c>
      <c r="E371" s="6">
        <f t="shared" si="12"/>
        <v>85.609090909090909</v>
      </c>
      <c r="F371" s="6">
        <f t="shared" si="12"/>
        <v>47.509090909090901</v>
      </c>
      <c r="G371" s="6">
        <f t="shared" si="12"/>
        <v>67.700000000000017</v>
      </c>
      <c r="H371" s="6">
        <f t="shared" si="12"/>
        <v>23.118181818181821</v>
      </c>
    </row>
    <row r="372" spans="1:8" x14ac:dyDescent="0.25">
      <c r="A372" s="11">
        <v>43703</v>
      </c>
      <c r="B372" s="6">
        <f t="shared" si="12"/>
        <v>31.74545454545455</v>
      </c>
      <c r="C372" s="6">
        <f t="shared" si="12"/>
        <v>22.536363636363635</v>
      </c>
      <c r="D372" s="6">
        <f t="shared" si="12"/>
        <v>26.890909090909087</v>
      </c>
      <c r="E372" s="6">
        <f t="shared" si="12"/>
        <v>84.936363636363637</v>
      </c>
      <c r="F372" s="6">
        <f t="shared" si="12"/>
        <v>43.072727272727271</v>
      </c>
      <c r="G372" s="6">
        <f t="shared" si="12"/>
        <v>66.690909090909088</v>
      </c>
      <c r="H372" s="6">
        <f t="shared" si="12"/>
        <v>23.772727272727273</v>
      </c>
    </row>
    <row r="373" spans="1:8" x14ac:dyDescent="0.25">
      <c r="A373" s="11">
        <v>43702</v>
      </c>
      <c r="B373" s="6">
        <f t="shared" si="12"/>
        <v>31.109090909090909</v>
      </c>
      <c r="C373" s="6">
        <f t="shared" si="12"/>
        <v>22</v>
      </c>
      <c r="D373" s="6">
        <f t="shared" si="12"/>
        <v>26.445454545454549</v>
      </c>
      <c r="E373" s="6">
        <f t="shared" si="12"/>
        <v>86.581818181818207</v>
      </c>
      <c r="F373" s="6">
        <f t="shared" si="12"/>
        <v>47.590909090909079</v>
      </c>
      <c r="G373" s="6">
        <f t="shared" si="12"/>
        <v>68.818181818181813</v>
      </c>
      <c r="H373" s="6">
        <f t="shared" si="12"/>
        <v>24.25454545454545</v>
      </c>
    </row>
    <row r="374" spans="1:8" x14ac:dyDescent="0.25">
      <c r="A374" s="11">
        <v>43701</v>
      </c>
      <c r="B374" s="6">
        <f t="shared" si="12"/>
        <v>30.445454545454542</v>
      </c>
      <c r="C374" s="6">
        <f t="shared" si="12"/>
        <v>21.627272727272729</v>
      </c>
      <c r="D374" s="6">
        <f t="shared" si="12"/>
        <v>26.09090909090909</v>
      </c>
      <c r="E374" s="6">
        <f t="shared" si="12"/>
        <v>86.418181818181822</v>
      </c>
      <c r="F374" s="6">
        <f t="shared" si="12"/>
        <v>48.881818181818183</v>
      </c>
      <c r="G374" s="6">
        <f t="shared" si="12"/>
        <v>70.218181818181819</v>
      </c>
      <c r="H374" s="6">
        <f t="shared" si="12"/>
        <v>24.736363636363638</v>
      </c>
    </row>
    <row r="375" spans="1:8" x14ac:dyDescent="0.25">
      <c r="A375" s="11">
        <v>43700</v>
      </c>
      <c r="B375" s="6">
        <f t="shared" si="12"/>
        <v>31.154545454545453</v>
      </c>
      <c r="C375" s="6">
        <f t="shared" si="12"/>
        <v>22.154545454545453</v>
      </c>
      <c r="D375" s="6">
        <f t="shared" si="12"/>
        <v>26.454545454545453</v>
      </c>
      <c r="E375" s="6">
        <f t="shared" si="12"/>
        <v>87.590909090909093</v>
      </c>
      <c r="F375" s="6">
        <f t="shared" si="12"/>
        <v>48.06363636363637</v>
      </c>
      <c r="G375" s="6">
        <f t="shared" si="12"/>
        <v>69.727272727272734</v>
      </c>
      <c r="H375" s="6">
        <f t="shared" si="12"/>
        <v>24.063636363636363</v>
      </c>
    </row>
    <row r="376" spans="1:8" x14ac:dyDescent="0.25">
      <c r="A376" s="11">
        <v>43699</v>
      </c>
      <c r="B376" s="6">
        <f t="shared" si="12"/>
        <v>30.636363636363637</v>
      </c>
      <c r="C376" s="6">
        <f t="shared" si="12"/>
        <v>23.181818181818183</v>
      </c>
      <c r="D376" s="6">
        <f t="shared" si="12"/>
        <v>26.799999999999997</v>
      </c>
      <c r="E376" s="6">
        <f t="shared" si="12"/>
        <v>84.38181818181819</v>
      </c>
      <c r="F376" s="6">
        <f t="shared" si="12"/>
        <v>45.736363636363642</v>
      </c>
      <c r="G376" s="6">
        <f t="shared" si="12"/>
        <v>66.963636363636368</v>
      </c>
      <c r="H376" s="6">
        <f t="shared" si="12"/>
        <v>23.472727272727273</v>
      </c>
    </row>
    <row r="377" spans="1:8" x14ac:dyDescent="0.25">
      <c r="A377" s="11">
        <v>43698</v>
      </c>
      <c r="B377" s="6">
        <f t="shared" si="12"/>
        <v>32.663636363636364</v>
      </c>
      <c r="C377" s="6">
        <f t="shared" si="12"/>
        <v>24.290909090909096</v>
      </c>
      <c r="D377" s="6">
        <f t="shared" si="12"/>
        <v>28.099999999999998</v>
      </c>
      <c r="E377" s="6">
        <f t="shared" si="12"/>
        <v>80.645454545454541</v>
      </c>
      <c r="F377" s="6">
        <f t="shared" si="12"/>
        <v>40.045454545454547</v>
      </c>
      <c r="G377" s="6">
        <f t="shared" si="12"/>
        <v>61.518181818181809</v>
      </c>
      <c r="H377" s="6">
        <f t="shared" si="12"/>
        <v>24.881818181818179</v>
      </c>
    </row>
    <row r="378" spans="1:8" x14ac:dyDescent="0.25">
      <c r="A378" s="11">
        <v>43697</v>
      </c>
      <c r="B378" s="6">
        <f t="shared" ref="B378:H387" si="13">AVERAGE(B13,B46,B79,B112,B145,B178,B211,B244,B277,B310,B343)</f>
        <v>32.590909090909093</v>
      </c>
      <c r="C378" s="6">
        <f t="shared" si="13"/>
        <v>22.863636363636367</v>
      </c>
      <c r="D378" s="6">
        <f t="shared" si="13"/>
        <v>27.709090909090911</v>
      </c>
      <c r="E378" s="6">
        <f t="shared" si="13"/>
        <v>84.245454545454535</v>
      </c>
      <c r="F378" s="6">
        <f t="shared" si="13"/>
        <v>44.090909090909086</v>
      </c>
      <c r="G378" s="6">
        <f t="shared" si="13"/>
        <v>64.990909090909085</v>
      </c>
      <c r="H378" s="6">
        <f t="shared" si="13"/>
        <v>25</v>
      </c>
    </row>
    <row r="379" spans="1:8" x14ac:dyDescent="0.25">
      <c r="A379" s="11">
        <v>43696</v>
      </c>
      <c r="B379" s="6">
        <f t="shared" si="13"/>
        <v>31.736363636363638</v>
      </c>
      <c r="C379" s="6">
        <f t="shared" si="13"/>
        <v>23.509090909090911</v>
      </c>
      <c r="D379" s="6">
        <f t="shared" si="13"/>
        <v>27.309090909090909</v>
      </c>
      <c r="E379" s="6">
        <f t="shared" si="13"/>
        <v>85.045454545454547</v>
      </c>
      <c r="F379" s="6">
        <f t="shared" si="13"/>
        <v>46.281818181818181</v>
      </c>
      <c r="G379" s="6">
        <f t="shared" si="13"/>
        <v>68.65454545454547</v>
      </c>
      <c r="H379" s="6">
        <f t="shared" si="13"/>
        <v>24.018181818181816</v>
      </c>
    </row>
    <row r="380" spans="1:8" x14ac:dyDescent="0.25">
      <c r="A380" s="11">
        <v>43695</v>
      </c>
      <c r="B380" s="6">
        <f t="shared" si="13"/>
        <v>31.709090909090914</v>
      </c>
      <c r="C380" s="6">
        <f t="shared" si="13"/>
        <v>23.463636363636365</v>
      </c>
      <c r="D380" s="6">
        <f t="shared" si="13"/>
        <v>27.272727272727273</v>
      </c>
      <c r="E380" s="6">
        <f t="shared" si="13"/>
        <v>85.081818181818178</v>
      </c>
      <c r="F380" s="6">
        <f t="shared" si="13"/>
        <v>44.172727272727272</v>
      </c>
      <c r="G380" s="6">
        <f t="shared" si="13"/>
        <v>66.854545454545459</v>
      </c>
      <c r="H380" s="6">
        <f t="shared" si="13"/>
        <v>22.609090909090909</v>
      </c>
    </row>
    <row r="381" spans="1:8" x14ac:dyDescent="0.25">
      <c r="A381" s="11">
        <v>43694</v>
      </c>
      <c r="B381" s="6">
        <f t="shared" si="13"/>
        <v>31.190909090909088</v>
      </c>
      <c r="C381" s="6">
        <f t="shared" si="13"/>
        <v>22.927272727272726</v>
      </c>
      <c r="D381" s="6">
        <f t="shared" si="13"/>
        <v>26.827272727272724</v>
      </c>
      <c r="E381" s="6">
        <f t="shared" si="13"/>
        <v>85.109090909090909</v>
      </c>
      <c r="F381" s="6">
        <f t="shared" si="13"/>
        <v>43.336363636363636</v>
      </c>
      <c r="G381" s="6">
        <f t="shared" si="13"/>
        <v>67.699999999999989</v>
      </c>
      <c r="H381" s="6">
        <f t="shared" si="13"/>
        <v>24.5</v>
      </c>
    </row>
    <row r="382" spans="1:8" x14ac:dyDescent="0.25">
      <c r="A382" s="11">
        <v>43693</v>
      </c>
      <c r="B382" s="6">
        <f t="shared" si="13"/>
        <v>30.936363636363634</v>
      </c>
      <c r="C382" s="6">
        <f t="shared" si="13"/>
        <v>22.90909090909091</v>
      </c>
      <c r="D382" s="6">
        <f t="shared" si="13"/>
        <v>26.718181818181822</v>
      </c>
      <c r="E382" s="6">
        <f t="shared" si="13"/>
        <v>84.86363636363636</v>
      </c>
      <c r="F382" s="6">
        <f t="shared" si="13"/>
        <v>48.445454545454545</v>
      </c>
      <c r="G382" s="6">
        <f t="shared" si="13"/>
        <v>67.736363636363635</v>
      </c>
      <c r="H382" s="6">
        <f t="shared" si="13"/>
        <v>24.018181818181816</v>
      </c>
    </row>
    <row r="383" spans="1:8" x14ac:dyDescent="0.25">
      <c r="A383" s="11">
        <v>43692</v>
      </c>
      <c r="B383" s="6">
        <f t="shared" si="13"/>
        <v>31.290909090909089</v>
      </c>
      <c r="C383" s="6">
        <f t="shared" si="13"/>
        <v>22.654545454545456</v>
      </c>
      <c r="D383" s="6">
        <f t="shared" si="13"/>
        <v>26.563636363636363</v>
      </c>
      <c r="E383" s="6">
        <f t="shared" si="13"/>
        <v>83.72727272727272</v>
      </c>
      <c r="F383" s="6">
        <f t="shared" si="13"/>
        <v>45.054545454545455</v>
      </c>
      <c r="G383" s="6">
        <f t="shared" si="13"/>
        <v>67.554545454545448</v>
      </c>
      <c r="H383" s="6">
        <f t="shared" si="13"/>
        <v>25.081818181818178</v>
      </c>
    </row>
    <row r="384" spans="1:8" x14ac:dyDescent="0.25">
      <c r="A384" s="11">
        <v>43691</v>
      </c>
      <c r="B384" s="6">
        <f t="shared" si="13"/>
        <v>31.74545454545455</v>
      </c>
      <c r="C384" s="6">
        <f t="shared" si="13"/>
        <v>22.290909090909093</v>
      </c>
      <c r="D384" s="6">
        <f t="shared" si="13"/>
        <v>27.045454545454547</v>
      </c>
      <c r="E384" s="6">
        <f t="shared" si="13"/>
        <v>82.336363636363643</v>
      </c>
      <c r="F384" s="6">
        <f t="shared" si="13"/>
        <v>41.927272727272729</v>
      </c>
      <c r="G384" s="6">
        <f t="shared" si="13"/>
        <v>62.872727272727275</v>
      </c>
      <c r="H384" s="6">
        <f t="shared" si="13"/>
        <v>25.436363636363637</v>
      </c>
    </row>
    <row r="385" spans="1:8" x14ac:dyDescent="0.25">
      <c r="A385" s="11">
        <v>43690</v>
      </c>
      <c r="B385" s="6">
        <f t="shared" si="13"/>
        <v>31.681818181818183</v>
      </c>
      <c r="C385" s="6">
        <f t="shared" si="13"/>
        <v>22.681818181818183</v>
      </c>
      <c r="D385" s="6">
        <f t="shared" si="13"/>
        <v>26.8</v>
      </c>
      <c r="E385" s="6">
        <f t="shared" si="13"/>
        <v>84.518181818181816</v>
      </c>
      <c r="F385" s="6">
        <f t="shared" si="13"/>
        <v>43.345454545454544</v>
      </c>
      <c r="G385" s="6">
        <f t="shared" si="13"/>
        <v>66.454545454545453</v>
      </c>
      <c r="H385" s="6">
        <f t="shared" si="13"/>
        <v>25.627272727272729</v>
      </c>
    </row>
    <row r="386" spans="1:8" x14ac:dyDescent="0.25">
      <c r="A386" s="11">
        <v>43689</v>
      </c>
      <c r="B386" s="6">
        <f t="shared" si="13"/>
        <v>32.18181818181818</v>
      </c>
      <c r="C386" s="6">
        <f t="shared" si="13"/>
        <v>23.045454545454547</v>
      </c>
      <c r="D386" s="6">
        <f t="shared" si="13"/>
        <v>27.163636363636364</v>
      </c>
      <c r="E386" s="6">
        <f t="shared" si="13"/>
        <v>83.972727272727283</v>
      </c>
      <c r="F386" s="6">
        <f t="shared" si="13"/>
        <v>41.081818181818186</v>
      </c>
      <c r="G386" s="6">
        <f t="shared" si="13"/>
        <v>66.063636363636363</v>
      </c>
      <c r="H386" s="6">
        <f t="shared" si="13"/>
        <v>25.799999999999997</v>
      </c>
    </row>
    <row r="387" spans="1:8" x14ac:dyDescent="0.25">
      <c r="A387" s="11">
        <v>43688</v>
      </c>
      <c r="B387" s="6">
        <f t="shared" si="13"/>
        <v>32.381818181818183</v>
      </c>
      <c r="C387" s="6">
        <f t="shared" si="13"/>
        <v>23.718181818181815</v>
      </c>
      <c r="D387" s="6">
        <f t="shared" si="13"/>
        <v>27.318181818181817</v>
      </c>
      <c r="E387" s="6">
        <f t="shared" si="13"/>
        <v>82.336363636363643</v>
      </c>
      <c r="F387" s="6">
        <f t="shared" si="13"/>
        <v>42.990909090909092</v>
      </c>
      <c r="G387" s="6">
        <f t="shared" si="13"/>
        <v>64.963636363636354</v>
      </c>
      <c r="H387" s="6">
        <f t="shared" si="13"/>
        <v>24.490909090909089</v>
      </c>
    </row>
    <row r="388" spans="1:8" x14ac:dyDescent="0.25">
      <c r="A388" s="11">
        <v>43687</v>
      </c>
      <c r="B388" s="6">
        <f t="shared" ref="B388:H396" si="14">AVERAGE(B23,B56,B89,B122,B155,B188,B221,B254,B287,B320,B353)</f>
        <v>31.336363636363636</v>
      </c>
      <c r="C388" s="6">
        <f t="shared" si="14"/>
        <v>23.436363636363637</v>
      </c>
      <c r="D388" s="6">
        <f t="shared" si="14"/>
        <v>27.181818181818183</v>
      </c>
      <c r="E388" s="6">
        <f t="shared" si="14"/>
        <v>83.999999999999986</v>
      </c>
      <c r="F388" s="6">
        <f t="shared" si="14"/>
        <v>44.56363636363637</v>
      </c>
      <c r="G388" s="6">
        <f t="shared" si="14"/>
        <v>66.86363636363636</v>
      </c>
      <c r="H388" s="6">
        <f t="shared" si="14"/>
        <v>22.763636363636362</v>
      </c>
    </row>
    <row r="389" spans="1:8" x14ac:dyDescent="0.25">
      <c r="A389" s="11">
        <v>43686</v>
      </c>
      <c r="B389" s="6">
        <f t="shared" si="14"/>
        <v>31.572727272727267</v>
      </c>
      <c r="C389" s="6">
        <f t="shared" si="14"/>
        <v>23.781818181818185</v>
      </c>
      <c r="D389" s="6">
        <f t="shared" si="14"/>
        <v>27.236363636363638</v>
      </c>
      <c r="E389" s="6">
        <f t="shared" si="14"/>
        <v>85.681818181818187</v>
      </c>
      <c r="F389" s="6">
        <f t="shared" si="14"/>
        <v>43.95454545454546</v>
      </c>
      <c r="G389" s="6">
        <f t="shared" si="14"/>
        <v>67.372727272727275</v>
      </c>
      <c r="H389" s="6">
        <f t="shared" si="14"/>
        <v>24.872727272727271</v>
      </c>
    </row>
    <row r="390" spans="1:8" x14ac:dyDescent="0.25">
      <c r="A390" s="11">
        <v>43685</v>
      </c>
      <c r="B390" s="6">
        <f t="shared" si="14"/>
        <v>32.927272727272729</v>
      </c>
      <c r="C390" s="6">
        <f t="shared" si="14"/>
        <v>23.5</v>
      </c>
      <c r="D390" s="6">
        <f t="shared" si="14"/>
        <v>27.881818181818186</v>
      </c>
      <c r="E390" s="6">
        <f t="shared" si="14"/>
        <v>82.918181818181822</v>
      </c>
      <c r="F390" s="6">
        <f t="shared" si="14"/>
        <v>40.56363636363637</v>
      </c>
      <c r="G390" s="6">
        <f t="shared" si="14"/>
        <v>64.981818181818184</v>
      </c>
      <c r="H390" s="6">
        <f t="shared" si="14"/>
        <v>24.40909090909091</v>
      </c>
    </row>
    <row r="391" spans="1:8" x14ac:dyDescent="0.25">
      <c r="A391" s="11">
        <v>43684</v>
      </c>
      <c r="B391" s="6">
        <f t="shared" si="14"/>
        <v>32.136363636363633</v>
      </c>
      <c r="C391" s="6">
        <f t="shared" si="14"/>
        <v>23.690909090909091</v>
      </c>
      <c r="D391" s="6">
        <f t="shared" si="14"/>
        <v>27.59090909090909</v>
      </c>
      <c r="E391" s="6">
        <f t="shared" si="14"/>
        <v>82.290909090909082</v>
      </c>
      <c r="F391" s="6">
        <f t="shared" si="14"/>
        <v>44.31818181818182</v>
      </c>
      <c r="G391" s="6">
        <f t="shared" si="14"/>
        <v>66</v>
      </c>
      <c r="H391" s="6">
        <f t="shared" si="14"/>
        <v>26.118181818181821</v>
      </c>
    </row>
    <row r="392" spans="1:8" x14ac:dyDescent="0.25">
      <c r="A392" s="11">
        <v>43683</v>
      </c>
      <c r="B392" s="6">
        <f t="shared" si="14"/>
        <v>30.836363636363636</v>
      </c>
      <c r="C392" s="6">
        <f t="shared" si="14"/>
        <v>23.9</v>
      </c>
      <c r="D392" s="6">
        <f t="shared" si="14"/>
        <v>27.163636363636364</v>
      </c>
      <c r="E392" s="6">
        <f t="shared" si="14"/>
        <v>85.154545454545456</v>
      </c>
      <c r="F392" s="6">
        <f t="shared" si="14"/>
        <v>46.427272727272729</v>
      </c>
      <c r="G392" s="6">
        <f t="shared" si="14"/>
        <v>69.163636363636343</v>
      </c>
      <c r="H392" s="6">
        <f t="shared" si="14"/>
        <v>25.299999999999997</v>
      </c>
    </row>
    <row r="393" spans="1:8" x14ac:dyDescent="0.25">
      <c r="A393" s="11">
        <v>43682</v>
      </c>
      <c r="B393" s="6">
        <f t="shared" si="14"/>
        <v>30.699999999999992</v>
      </c>
      <c r="C393" s="6">
        <f t="shared" si="14"/>
        <v>22.418181818181814</v>
      </c>
      <c r="D393" s="6">
        <f t="shared" si="14"/>
        <v>26.563636363636363</v>
      </c>
      <c r="E393" s="6">
        <f t="shared" si="14"/>
        <v>90.163636363636357</v>
      </c>
      <c r="F393" s="6">
        <f t="shared" si="14"/>
        <v>50.054545454545455</v>
      </c>
      <c r="G393" s="6">
        <f t="shared" si="14"/>
        <v>72.899999999999991</v>
      </c>
      <c r="H393" s="6">
        <f t="shared" si="14"/>
        <v>25.636363636363637</v>
      </c>
    </row>
    <row r="394" spans="1:8" x14ac:dyDescent="0.25">
      <c r="A394" s="11">
        <v>43681</v>
      </c>
      <c r="B394" s="6">
        <f t="shared" si="14"/>
        <v>30.518181818181816</v>
      </c>
      <c r="C394" s="6">
        <f t="shared" si="14"/>
        <v>22.554545454545455</v>
      </c>
      <c r="D394" s="6">
        <f t="shared" si="14"/>
        <v>26.372727272727271</v>
      </c>
      <c r="E394" s="6">
        <f t="shared" si="14"/>
        <v>89.663636363636371</v>
      </c>
      <c r="F394" s="6">
        <f t="shared" si="14"/>
        <v>51.136363636363647</v>
      </c>
      <c r="G394" s="6">
        <f t="shared" si="14"/>
        <v>72.927272727272737</v>
      </c>
      <c r="H394" s="6">
        <f t="shared" si="14"/>
        <v>26.25454545454545</v>
      </c>
    </row>
    <row r="395" spans="1:8" x14ac:dyDescent="0.25">
      <c r="A395" s="11">
        <v>43680</v>
      </c>
      <c r="B395" s="6">
        <f t="shared" si="14"/>
        <v>31.690909090909098</v>
      </c>
      <c r="C395" s="6">
        <f t="shared" si="14"/>
        <v>22.963636363636365</v>
      </c>
      <c r="D395" s="6">
        <f t="shared" si="14"/>
        <v>26.963636363636365</v>
      </c>
      <c r="E395" s="6">
        <f t="shared" si="14"/>
        <v>87.5</v>
      </c>
      <c r="F395" s="6">
        <f t="shared" si="14"/>
        <v>46.518181818181816</v>
      </c>
      <c r="G395" s="6">
        <f t="shared" si="14"/>
        <v>70.118181818181824</v>
      </c>
      <c r="H395" s="6">
        <f t="shared" si="14"/>
        <v>26.40909090909091</v>
      </c>
    </row>
    <row r="396" spans="1:8" x14ac:dyDescent="0.25">
      <c r="A396" s="11">
        <v>43679</v>
      </c>
      <c r="B396" s="6">
        <f t="shared" si="14"/>
        <v>32.136363636363633</v>
      </c>
      <c r="C396" s="6">
        <f t="shared" si="14"/>
        <v>23.036363636363635</v>
      </c>
      <c r="D396" s="6">
        <f t="shared" si="14"/>
        <v>27.281818181818185</v>
      </c>
      <c r="E396" s="6">
        <f t="shared" si="14"/>
        <v>85.263636363636351</v>
      </c>
      <c r="F396" s="6">
        <f t="shared" si="14"/>
        <v>43.972727272727269</v>
      </c>
      <c r="G396" s="6">
        <f t="shared" si="14"/>
        <v>65.172727272727272</v>
      </c>
      <c r="H396" s="6">
        <f t="shared" si="14"/>
        <v>25.618181818181814</v>
      </c>
    </row>
    <row r="397" spans="1:8" x14ac:dyDescent="0.25">
      <c r="A397" s="11">
        <v>43678</v>
      </c>
      <c r="B397" s="6">
        <f t="shared" ref="B397:H397" si="15">AVERAGE(B32,B66,B98,B131,B164,B197,B230,B263,B296,B329,B362)</f>
        <v>32.606583072100314</v>
      </c>
      <c r="C397" s="6">
        <f t="shared" si="15"/>
        <v>22.49655172413793</v>
      </c>
      <c r="D397" s="6">
        <f t="shared" si="15"/>
        <v>27.387147335423194</v>
      </c>
      <c r="E397" s="6">
        <f t="shared" si="15"/>
        <v>85.624137931034497</v>
      </c>
      <c r="F397" s="6">
        <f t="shared" si="15"/>
        <v>38.207836990595609</v>
      </c>
      <c r="G397" s="6">
        <f t="shared" si="15"/>
        <v>63.680877742946706</v>
      </c>
      <c r="H397" s="6">
        <f t="shared" si="15"/>
        <v>25.6</v>
      </c>
    </row>
    <row r="398" spans="1:8" x14ac:dyDescent="0.25">
      <c r="A398" s="12" t="s">
        <v>34</v>
      </c>
      <c r="B398" s="7">
        <f>AVERAGE(B368:B397)</f>
        <v>31.604158829676074</v>
      </c>
      <c r="C398" s="7">
        <f t="shared" ref="C398:H398" si="16">AVERAGE(C368:C397)</f>
        <v>22.969885057471267</v>
      </c>
      <c r="D398" s="7">
        <f t="shared" si="16"/>
        <v>27.020177638453504</v>
      </c>
      <c r="E398" s="7">
        <f t="shared" si="16"/>
        <v>85.032016718913241</v>
      </c>
      <c r="F398" s="7">
        <f t="shared" si="16"/>
        <v>45.053897596656221</v>
      </c>
      <c r="G398" s="7">
        <f t="shared" si="16"/>
        <v>67.311786833855805</v>
      </c>
      <c r="H398" s="7">
        <f t="shared" si="16"/>
        <v>24.43636363636363</v>
      </c>
    </row>
    <row r="399" spans="1:8" x14ac:dyDescent="0.25">
      <c r="A399" s="12" t="s">
        <v>35</v>
      </c>
      <c r="B399" s="7">
        <f>MAX(B368:B397)</f>
        <v>32.927272727272729</v>
      </c>
      <c r="C399" s="7">
        <f t="shared" ref="C399:H399" si="17">MAX(C368:C397)</f>
        <v>24.290909090909096</v>
      </c>
      <c r="D399" s="7">
        <f t="shared" si="17"/>
        <v>28.099999999999998</v>
      </c>
      <c r="E399" s="7">
        <f t="shared" si="17"/>
        <v>90.163636363636357</v>
      </c>
      <c r="F399" s="7">
        <f t="shared" si="17"/>
        <v>51.136363636363647</v>
      </c>
      <c r="G399" s="7">
        <f t="shared" si="17"/>
        <v>72.927272727272737</v>
      </c>
      <c r="H399" s="7">
        <f t="shared" si="17"/>
        <v>26.40909090909091</v>
      </c>
    </row>
    <row r="400" spans="1:8" x14ac:dyDescent="0.25">
      <c r="A400" s="12" t="s">
        <v>36</v>
      </c>
      <c r="B400" s="7">
        <f>MIN(B368:B397)</f>
        <v>30.445454545454542</v>
      </c>
      <c r="C400" s="7">
        <f t="shared" ref="C400:H400" si="18">MIN(C368:C397)</f>
        <v>21.627272727272729</v>
      </c>
      <c r="D400" s="7">
        <f t="shared" si="18"/>
        <v>26.09090909090909</v>
      </c>
      <c r="E400" s="7">
        <f t="shared" si="18"/>
        <v>80.645454545454541</v>
      </c>
      <c r="F400" s="7">
        <f t="shared" si="18"/>
        <v>38.207836990595609</v>
      </c>
      <c r="G400" s="7">
        <f t="shared" si="18"/>
        <v>61.518181818181809</v>
      </c>
      <c r="H400" s="7">
        <f t="shared" si="18"/>
        <v>21.36363636363636</v>
      </c>
    </row>
    <row r="401" spans="1:17" x14ac:dyDescent="0.25">
      <c r="A401" s="12" t="s">
        <v>37</v>
      </c>
      <c r="B401" s="7">
        <f>STDEV(B368:B397)</f>
        <v>0.71482401487921943</v>
      </c>
      <c r="C401" s="7">
        <f t="shared" ref="C401:H401" si="19">STDEV(C368:C397)</f>
        <v>0.60734475707568403</v>
      </c>
      <c r="D401" s="7">
        <f t="shared" si="19"/>
        <v>0.47961522246607702</v>
      </c>
      <c r="E401" s="7">
        <f t="shared" si="19"/>
        <v>2.01285016331282</v>
      </c>
      <c r="F401" s="7">
        <f t="shared" si="19"/>
        <v>3.0987313847670688</v>
      </c>
      <c r="G401" s="7">
        <f t="shared" si="19"/>
        <v>2.5513941696647984</v>
      </c>
      <c r="H401" s="7">
        <f t="shared" si="19"/>
        <v>1.3439222826258919</v>
      </c>
    </row>
    <row r="402" spans="1:17" x14ac:dyDescent="0.25">
      <c r="A402" s="5" t="s">
        <v>16</v>
      </c>
      <c r="B402" s="7">
        <f>B401/SQRT(30)</f>
        <v>0.130508412531919</v>
      </c>
      <c r="C402" s="7">
        <f t="shared" ref="C402:H402" si="20">C401/SQRT(30)</f>
        <v>0.11088547454428249</v>
      </c>
      <c r="D402" s="7">
        <f t="shared" si="20"/>
        <v>8.7565358755842967E-2</v>
      </c>
      <c r="E402" s="7">
        <f t="shared" si="20"/>
        <v>0.36749447977479632</v>
      </c>
      <c r="F402" s="7">
        <f t="shared" si="20"/>
        <v>0.56574835969538129</v>
      </c>
      <c r="G402" s="7">
        <f t="shared" si="20"/>
        <v>0.46581871327085766</v>
      </c>
      <c r="H402" s="7">
        <f t="shared" si="20"/>
        <v>0.24536551657601138</v>
      </c>
    </row>
    <row r="403" spans="1:17" x14ac:dyDescent="0.25">
      <c r="A403" s="5"/>
      <c r="B403" s="7"/>
      <c r="C403" s="7"/>
      <c r="D403" s="7"/>
      <c r="E403" s="7"/>
      <c r="F403" s="7"/>
      <c r="G403" s="7"/>
      <c r="H403" s="7"/>
    </row>
    <row r="404" spans="1:17" x14ac:dyDescent="0.25">
      <c r="A404" s="12" t="s">
        <v>39</v>
      </c>
    </row>
    <row r="405" spans="1:17" x14ac:dyDescent="0.25">
      <c r="A405" s="10" t="s">
        <v>40</v>
      </c>
      <c r="B405" s="10">
        <v>2008</v>
      </c>
      <c r="C405" s="10">
        <v>2009</v>
      </c>
      <c r="D405" s="10">
        <v>2010</v>
      </c>
      <c r="E405" s="10">
        <v>2011</v>
      </c>
      <c r="F405" s="10">
        <v>2012</v>
      </c>
      <c r="G405" s="10">
        <v>2013</v>
      </c>
      <c r="H405" s="10">
        <v>2014</v>
      </c>
      <c r="I405" s="10">
        <v>2015</v>
      </c>
      <c r="J405" s="10">
        <v>2016</v>
      </c>
      <c r="K405" s="10">
        <v>2017</v>
      </c>
      <c r="L405" s="10">
        <v>2018</v>
      </c>
      <c r="M405" s="12" t="s">
        <v>34</v>
      </c>
      <c r="N405" s="12" t="s">
        <v>35</v>
      </c>
      <c r="O405" s="12" t="s">
        <v>36</v>
      </c>
      <c r="P405" s="12" t="s">
        <v>37</v>
      </c>
      <c r="Q405" s="5" t="s">
        <v>16</v>
      </c>
    </row>
    <row r="406" spans="1:17" x14ac:dyDescent="0.25">
      <c r="A406" s="10" t="s">
        <v>27</v>
      </c>
      <c r="B406" s="6">
        <f>B33</f>
        <v>31.970000000000002</v>
      </c>
      <c r="C406" s="6">
        <f>B66</f>
        <v>32.072413793103451</v>
      </c>
      <c r="D406" s="6">
        <f>B99</f>
        <v>32.14</v>
      </c>
      <c r="E406" s="6">
        <f>B132</f>
        <v>31.843333333333327</v>
      </c>
      <c r="F406" s="6">
        <f>B165</f>
        <v>31.023333333333337</v>
      </c>
      <c r="G406" s="6">
        <f>B198</f>
        <v>31.046666666666663</v>
      </c>
      <c r="H406" s="6">
        <f>B231</f>
        <v>30.416666666666668</v>
      </c>
      <c r="I406" s="6">
        <f>B264</f>
        <v>32.32</v>
      </c>
      <c r="J406" s="6">
        <f>B297</f>
        <v>31.219999999999995</v>
      </c>
      <c r="K406" s="6">
        <f>B330</f>
        <v>31.150000000000009</v>
      </c>
      <c r="L406" s="6">
        <f>B363</f>
        <v>32.443333333333328</v>
      </c>
      <c r="M406" s="6">
        <f>AVERAGE(B406:L406)</f>
        <v>31.60415882967607</v>
      </c>
      <c r="N406" s="6">
        <f>MAX(B406:L406)</f>
        <v>32.443333333333328</v>
      </c>
      <c r="O406" s="6">
        <f>MIN(B406:L406)</f>
        <v>30.416666666666668</v>
      </c>
      <c r="P406" s="6">
        <f>STDEV(B406:L406)</f>
        <v>0.65773906373497193</v>
      </c>
      <c r="Q406" s="6">
        <f>P406/SQRT(11)</f>
        <v>0.19831578948805076</v>
      </c>
    </row>
    <row r="407" spans="1:17" x14ac:dyDescent="0.25">
      <c r="A407" s="10" t="s">
        <v>28</v>
      </c>
      <c r="B407" s="6">
        <f>C33</f>
        <v>23.530000000000005</v>
      </c>
      <c r="C407" s="6">
        <f>C66</f>
        <v>23.662068965517239</v>
      </c>
      <c r="D407" s="6">
        <f>C99</f>
        <v>24.006666666666664</v>
      </c>
      <c r="E407" s="6">
        <f>C132</f>
        <v>23.363333333333333</v>
      </c>
      <c r="F407" s="6">
        <f>C165</f>
        <v>22.546666666666663</v>
      </c>
      <c r="G407" s="6">
        <f>C198</f>
        <v>22.576666666666664</v>
      </c>
      <c r="H407" s="6">
        <f>C231</f>
        <v>21.720000000000006</v>
      </c>
      <c r="I407" s="6">
        <f>C264</f>
        <v>24.479999999999997</v>
      </c>
      <c r="J407" s="6">
        <f>C297</f>
        <v>21.630000000000003</v>
      </c>
      <c r="K407" s="6">
        <f>C330</f>
        <v>22.596666666666671</v>
      </c>
      <c r="L407" s="6">
        <f>C363</f>
        <v>22.556666666666665</v>
      </c>
      <c r="M407" s="6">
        <f t="shared" ref="M407:M415" si="21">AVERAGE(B407:L407)</f>
        <v>22.969885057471263</v>
      </c>
      <c r="N407" s="6">
        <f t="shared" ref="N407:N415" si="22">MAX(B407:L407)</f>
        <v>24.479999999999997</v>
      </c>
      <c r="O407" s="6">
        <f t="shared" ref="O407:O415" si="23">MIN(B407:L407)</f>
        <v>21.630000000000003</v>
      </c>
      <c r="P407" s="6">
        <f t="shared" ref="P407:P415" si="24">STDEV(B407:L407)</f>
        <v>0.91127891674480055</v>
      </c>
      <c r="Q407" s="6">
        <f t="shared" ref="Q407:Q415" si="25">P407/SQRT(11)</f>
        <v>0.27476093147309272</v>
      </c>
    </row>
    <row r="408" spans="1:17" x14ac:dyDescent="0.25">
      <c r="A408" s="10" t="s">
        <v>29</v>
      </c>
      <c r="B408" s="6">
        <f>D33</f>
        <v>27.473333333333333</v>
      </c>
      <c r="C408" s="6">
        <f>D66</f>
        <v>27.858620689655165</v>
      </c>
      <c r="D408" s="6">
        <f>D99</f>
        <v>27.833333333333329</v>
      </c>
      <c r="E408" s="6">
        <f>D132</f>
        <v>27.336666666666666</v>
      </c>
      <c r="F408" s="6">
        <f>D165</f>
        <v>26.403333333333332</v>
      </c>
      <c r="G408" s="6">
        <f>D165</f>
        <v>26.403333333333332</v>
      </c>
      <c r="H408" s="6">
        <f>D231</f>
        <v>25.726666666666663</v>
      </c>
      <c r="I408" s="6">
        <f>D264</f>
        <v>27.96</v>
      </c>
      <c r="J408" s="6">
        <f>D297</f>
        <v>26.253333333333334</v>
      </c>
      <c r="K408" s="6">
        <f>D330</f>
        <v>26.603333333333335</v>
      </c>
      <c r="L408" s="6">
        <f>D363</f>
        <v>27.266666666666666</v>
      </c>
      <c r="M408" s="6">
        <f t="shared" si="21"/>
        <v>27.010783699059559</v>
      </c>
      <c r="N408" s="6">
        <f t="shared" si="22"/>
        <v>27.96</v>
      </c>
      <c r="O408" s="6">
        <f t="shared" si="23"/>
        <v>25.726666666666663</v>
      </c>
      <c r="P408" s="6">
        <f t="shared" si="24"/>
        <v>0.7621515806507545</v>
      </c>
      <c r="Q408" s="6">
        <f t="shared" si="25"/>
        <v>0.22979734785407685</v>
      </c>
    </row>
    <row r="409" spans="1:17" x14ac:dyDescent="0.25">
      <c r="A409" s="10" t="s">
        <v>30</v>
      </c>
      <c r="B409" s="6">
        <f>E33</f>
        <v>81.52000000000001</v>
      </c>
      <c r="C409" s="6">
        <f>E66</f>
        <v>78.165517241379334</v>
      </c>
      <c r="D409" s="6">
        <f>E99</f>
        <v>79.570000000000007</v>
      </c>
      <c r="E409" s="6">
        <f>E132</f>
        <v>88.273333333333341</v>
      </c>
      <c r="F409" s="6">
        <f>E165</f>
        <v>91.749999999999986</v>
      </c>
      <c r="G409" s="6">
        <f>E165</f>
        <v>91.749999999999986</v>
      </c>
      <c r="H409" s="6">
        <f>E231</f>
        <v>87.72</v>
      </c>
      <c r="I409" s="6">
        <f>E264</f>
        <v>82.903333333333336</v>
      </c>
      <c r="J409" s="6">
        <f>E297</f>
        <v>81.916666666666657</v>
      </c>
      <c r="K409" s="6">
        <f>E330</f>
        <v>87.020000000000024</v>
      </c>
      <c r="L409" s="6">
        <f>E363</f>
        <v>92.31</v>
      </c>
      <c r="M409" s="6">
        <f t="shared" si="21"/>
        <v>85.718077324973876</v>
      </c>
      <c r="N409" s="6">
        <f t="shared" si="22"/>
        <v>92.31</v>
      </c>
      <c r="O409" s="6">
        <f t="shared" si="23"/>
        <v>78.165517241379334</v>
      </c>
      <c r="P409" s="6">
        <f t="shared" si="24"/>
        <v>5.1311892944374149</v>
      </c>
      <c r="Q409" s="6">
        <f t="shared" si="25"/>
        <v>1.5471117834488513</v>
      </c>
    </row>
    <row r="410" spans="1:17" x14ac:dyDescent="0.25">
      <c r="A410" s="10" t="s">
        <v>31</v>
      </c>
      <c r="B410" s="6">
        <f>F33</f>
        <v>44.236666666666665</v>
      </c>
      <c r="C410" s="6">
        <f>F66</f>
        <v>40.686206896551724</v>
      </c>
      <c r="D410" s="6">
        <f>F99</f>
        <v>42.993333333333332</v>
      </c>
      <c r="E410" s="6">
        <f>F132</f>
        <v>44.706666666666671</v>
      </c>
      <c r="F410" s="6">
        <f>F165</f>
        <v>50.963333333333345</v>
      </c>
      <c r="G410" s="6">
        <f>F165</f>
        <v>50.963333333333345</v>
      </c>
      <c r="H410" s="6">
        <f>F231</f>
        <v>49.726666666666667</v>
      </c>
      <c r="I410" s="6">
        <f>F264</f>
        <v>46.580000000000005</v>
      </c>
      <c r="J410" s="6">
        <f>F297</f>
        <v>41.803333333333335</v>
      </c>
      <c r="K410" s="6">
        <f>F330</f>
        <v>47.38666666666667</v>
      </c>
      <c r="L410" s="6">
        <f>F363</f>
        <v>43.393333333333331</v>
      </c>
      <c r="M410" s="6">
        <f t="shared" si="21"/>
        <v>45.767230929989552</v>
      </c>
      <c r="N410" s="6">
        <f t="shared" si="22"/>
        <v>50.963333333333345</v>
      </c>
      <c r="O410" s="6">
        <f t="shared" si="23"/>
        <v>40.686206896551724</v>
      </c>
      <c r="P410" s="6">
        <f t="shared" si="24"/>
        <v>3.6233391777948776</v>
      </c>
      <c r="Q410" s="6">
        <f t="shared" si="25"/>
        <v>1.0924778673582221</v>
      </c>
    </row>
    <row r="411" spans="1:17" x14ac:dyDescent="0.25">
      <c r="A411" s="10" t="s">
        <v>32</v>
      </c>
      <c r="B411" s="6">
        <f>G33</f>
        <v>65.330000000000013</v>
      </c>
      <c r="C411" s="6">
        <f>G66</f>
        <v>59.989655172413805</v>
      </c>
      <c r="D411" s="6">
        <f>G99</f>
        <v>63.766666666666666</v>
      </c>
      <c r="E411" s="6">
        <f>G132</f>
        <v>70.03</v>
      </c>
      <c r="F411" s="6">
        <f>G165</f>
        <v>75.813333333333347</v>
      </c>
      <c r="G411" s="6">
        <f>G165</f>
        <v>75.813333333333347</v>
      </c>
      <c r="H411" s="6">
        <f>G231</f>
        <v>72.196666666666658</v>
      </c>
      <c r="I411" s="6">
        <f>G264</f>
        <v>67.13666666666667</v>
      </c>
      <c r="J411" s="6">
        <f>G297</f>
        <v>62.52999999999998</v>
      </c>
      <c r="K411" s="6">
        <f>G330</f>
        <v>70.13333333333334</v>
      </c>
      <c r="L411" s="6">
        <f>G363</f>
        <v>67.186666666666667</v>
      </c>
      <c r="M411" s="6">
        <f t="shared" si="21"/>
        <v>68.175120167189121</v>
      </c>
      <c r="N411" s="6">
        <f t="shared" si="22"/>
        <v>75.813333333333347</v>
      </c>
      <c r="O411" s="6">
        <f t="shared" si="23"/>
        <v>59.989655172413805</v>
      </c>
      <c r="P411" s="6">
        <f t="shared" si="24"/>
        <v>5.1825324977153979</v>
      </c>
      <c r="Q411" s="6">
        <f t="shared" si="25"/>
        <v>1.5625923417041254</v>
      </c>
    </row>
    <row r="412" spans="1:17" x14ac:dyDescent="0.25">
      <c r="A412" s="10" t="s">
        <v>33</v>
      </c>
      <c r="B412" s="6">
        <f>H33</f>
        <v>25.940000000000005</v>
      </c>
      <c r="C412" s="6">
        <f>H66</f>
        <v>24</v>
      </c>
      <c r="D412" s="6">
        <f>H99</f>
        <v>24.173333333333332</v>
      </c>
      <c r="E412" s="6">
        <f>H132</f>
        <v>24.189999999999998</v>
      </c>
      <c r="F412" s="6">
        <f>H165</f>
        <v>23.76</v>
      </c>
      <c r="G412" s="6">
        <f>H165</f>
        <v>23.76</v>
      </c>
      <c r="H412" s="6">
        <f>H231</f>
        <v>25.973333333333333</v>
      </c>
      <c r="I412" s="6">
        <f>H264</f>
        <v>23.306666666666665</v>
      </c>
      <c r="J412" s="6">
        <f>H297</f>
        <v>24.683333333333334</v>
      </c>
      <c r="K412" s="6">
        <f>H330</f>
        <v>21.1</v>
      </c>
      <c r="L412" s="6">
        <f>H363</f>
        <v>25.529999999999994</v>
      </c>
      <c r="M412" s="6">
        <f t="shared" si="21"/>
        <v>24.219696969696972</v>
      </c>
      <c r="N412" s="6">
        <f t="shared" si="22"/>
        <v>25.973333333333333</v>
      </c>
      <c r="O412" s="6">
        <f t="shared" si="23"/>
        <v>21.1</v>
      </c>
      <c r="P412" s="6">
        <f t="shared" si="24"/>
        <v>1.3786446279230224</v>
      </c>
      <c r="Q412" s="6">
        <f t="shared" si="25"/>
        <v>0.41567699545998116</v>
      </c>
    </row>
    <row r="413" spans="1:17" x14ac:dyDescent="0.25">
      <c r="A413" s="10" t="s">
        <v>50</v>
      </c>
      <c r="B413" s="14">
        <f>B406*ATAN(0.151977*(B410+8.313659)^(1/2))+ATAN(B406+B410)-ATAN(B410-1.676331)+0.00391838*B410^(3/2)*ATAN(0.023101*B410)-4.686035</f>
        <v>22.897353959267367</v>
      </c>
      <c r="C413" s="14">
        <f t="shared" ref="C413:L413" si="26">C406*ATAN(0.151977*(C410+8.313659)^(1/2))+ATAN(C406+C410)-ATAN(C410-1.676331)+0.00391838*C410^(3/2)*ATAN(0.023101*C410)-4.686035</f>
        <v>22.274367589851767</v>
      </c>
      <c r="D413" s="14">
        <f t="shared" si="26"/>
        <v>22.793839827712922</v>
      </c>
      <c r="E413" s="14">
        <f t="shared" si="26"/>
        <v>22.882940142382218</v>
      </c>
      <c r="F413" s="14">
        <f t="shared" si="26"/>
        <v>23.349893609615325</v>
      </c>
      <c r="G413" s="14">
        <f t="shared" si="26"/>
        <v>23.370048198675292</v>
      </c>
      <c r="H413" s="14">
        <f t="shared" si="26"/>
        <v>22.606334688680889</v>
      </c>
      <c r="I413" s="14">
        <f t="shared" si="26"/>
        <v>23.644855106751571</v>
      </c>
      <c r="J413" s="14">
        <f t="shared" si="26"/>
        <v>21.799543969277615</v>
      </c>
      <c r="K413" s="14">
        <f t="shared" si="26"/>
        <v>22.806637146303686</v>
      </c>
      <c r="L413" s="14">
        <f t="shared" si="26"/>
        <v>23.124848612984142</v>
      </c>
      <c r="M413" s="6">
        <f t="shared" si="21"/>
        <v>22.868242077409345</v>
      </c>
      <c r="N413" s="6">
        <f t="shared" si="22"/>
        <v>23.644855106751571</v>
      </c>
      <c r="O413" s="6">
        <f t="shared" si="23"/>
        <v>21.799543969277615</v>
      </c>
      <c r="P413" s="6">
        <f t="shared" si="24"/>
        <v>0.52216517730527656</v>
      </c>
      <c r="Q413" s="6">
        <f t="shared" si="25"/>
        <v>0.15743872470100029</v>
      </c>
    </row>
    <row r="414" spans="1:17" x14ac:dyDescent="0.25">
      <c r="A414" s="17" t="s">
        <v>51</v>
      </c>
      <c r="B414" s="18">
        <f t="shared" ref="B414:L414" si="27">(B406-B413)*0.6771</f>
        <v>6.1430886341800681</v>
      </c>
      <c r="C414" s="18">
        <f t="shared" si="27"/>
        <v>6.6342570842217148</v>
      </c>
      <c r="D414" s="18">
        <f t="shared" si="27"/>
        <v>6.3282850526555814</v>
      </c>
      <c r="E414" s="18">
        <f t="shared" si="27"/>
        <v>6.0670822295929963</v>
      </c>
      <c r="F414" s="18">
        <f t="shared" si="27"/>
        <v>5.195686036929466</v>
      </c>
      <c r="G414" s="18">
        <f t="shared" si="27"/>
        <v>5.1978383646769579</v>
      </c>
      <c r="H414" s="18">
        <f t="shared" si="27"/>
        <v>5.288375782294171</v>
      </c>
      <c r="I414" s="18">
        <f t="shared" si="27"/>
        <v>5.8739406072185121</v>
      </c>
      <c r="J414" s="18">
        <f t="shared" si="27"/>
        <v>6.3785907784021241</v>
      </c>
      <c r="K414" s="18">
        <f t="shared" si="27"/>
        <v>5.6492909882377811</v>
      </c>
      <c r="L414" s="18">
        <f t="shared" si="27"/>
        <v>6.3095460041484346</v>
      </c>
      <c r="M414" s="18">
        <f t="shared" si="21"/>
        <v>5.9150892329598008</v>
      </c>
      <c r="N414" s="18">
        <f t="shared" si="22"/>
        <v>6.6342570842217148</v>
      </c>
      <c r="O414" s="18">
        <f t="shared" si="23"/>
        <v>5.195686036929466</v>
      </c>
      <c r="P414" s="18">
        <f t="shared" si="24"/>
        <v>0.51288888082148421</v>
      </c>
      <c r="Q414" s="18">
        <f t="shared" si="25"/>
        <v>0.15464181607547006</v>
      </c>
    </row>
    <row r="415" spans="1:17" x14ac:dyDescent="0.25">
      <c r="A415" s="15" t="s">
        <v>49</v>
      </c>
      <c r="B415" s="16">
        <f>B414*2.29</f>
        <v>14.067672972272357</v>
      </c>
      <c r="C415" s="16">
        <f t="shared" ref="C415:L415" si="28">C414*2.29</f>
        <v>15.192448722867727</v>
      </c>
      <c r="D415" s="16">
        <f t="shared" si="28"/>
        <v>14.491772770581282</v>
      </c>
      <c r="E415" s="16">
        <f t="shared" si="28"/>
        <v>13.893618305767962</v>
      </c>
      <c r="F415" s="16">
        <f t="shared" si="28"/>
        <v>11.898121024568477</v>
      </c>
      <c r="G415" s="16">
        <f t="shared" si="28"/>
        <v>11.903049855110234</v>
      </c>
      <c r="H415" s="16">
        <f t="shared" si="28"/>
        <v>12.110380541453653</v>
      </c>
      <c r="I415" s="16">
        <f t="shared" si="28"/>
        <v>13.451323990530392</v>
      </c>
      <c r="J415" s="16">
        <f t="shared" si="28"/>
        <v>14.606972882540864</v>
      </c>
      <c r="K415" s="16">
        <f t="shared" si="28"/>
        <v>12.936876363064519</v>
      </c>
      <c r="L415" s="16">
        <f t="shared" si="28"/>
        <v>14.448860349499915</v>
      </c>
      <c r="M415" s="16">
        <f t="shared" si="21"/>
        <v>13.545554343477944</v>
      </c>
      <c r="N415" s="16">
        <f t="shared" si="22"/>
        <v>15.192448722867727</v>
      </c>
      <c r="O415" s="16">
        <f t="shared" si="23"/>
        <v>11.898121024568477</v>
      </c>
      <c r="P415" s="16">
        <f t="shared" si="24"/>
        <v>1.1745155370811986</v>
      </c>
      <c r="Q415" s="16">
        <f t="shared" si="25"/>
        <v>0.35412975881282638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3"/>
  <sheetViews>
    <sheetView topLeftCell="A397" workbookViewId="0">
      <selection activeCell="B395" sqref="B366:H395"/>
    </sheetView>
  </sheetViews>
  <sheetFormatPr baseColWidth="10" defaultRowHeight="15" x14ac:dyDescent="0.25"/>
  <cols>
    <col min="1" max="1" width="29.5703125" bestFit="1" customWidth="1"/>
  </cols>
  <sheetData>
    <row r="1" spans="1:8" x14ac:dyDescent="0.25">
      <c r="A1" s="10" t="s">
        <v>0</v>
      </c>
      <c r="B1" s="10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 t="s">
        <v>33</v>
      </c>
    </row>
    <row r="2" spans="1:8" x14ac:dyDescent="0.25">
      <c r="A2" s="1">
        <v>39721</v>
      </c>
      <c r="B2">
        <v>27.8</v>
      </c>
      <c r="C2">
        <v>18.3</v>
      </c>
      <c r="D2">
        <v>22.4</v>
      </c>
      <c r="E2">
        <v>65.3</v>
      </c>
      <c r="F2">
        <v>30.2</v>
      </c>
      <c r="G2">
        <v>51.2</v>
      </c>
      <c r="H2">
        <v>21.3</v>
      </c>
    </row>
    <row r="3" spans="1:8" x14ac:dyDescent="0.25">
      <c r="A3" s="1">
        <v>39720</v>
      </c>
      <c r="B3">
        <v>26.9</v>
      </c>
      <c r="C3">
        <v>20.100000000000001</v>
      </c>
      <c r="D3">
        <v>23</v>
      </c>
      <c r="E3">
        <v>64.7</v>
      </c>
      <c r="F3">
        <v>31</v>
      </c>
      <c r="G3">
        <v>52.8</v>
      </c>
      <c r="H3">
        <v>18.600000000000001</v>
      </c>
    </row>
    <row r="4" spans="1:8" x14ac:dyDescent="0.25">
      <c r="A4" s="1">
        <v>39719</v>
      </c>
      <c r="B4">
        <v>25.5</v>
      </c>
      <c r="C4">
        <v>20.399999999999999</v>
      </c>
      <c r="D4">
        <v>22.5</v>
      </c>
      <c r="E4">
        <v>61.9</v>
      </c>
      <c r="F4">
        <v>47.1</v>
      </c>
      <c r="G4">
        <v>55</v>
      </c>
      <c r="H4">
        <v>14</v>
      </c>
    </row>
    <row r="5" spans="1:8" x14ac:dyDescent="0.25">
      <c r="A5" s="1">
        <v>39718</v>
      </c>
      <c r="B5">
        <v>24.5</v>
      </c>
      <c r="C5">
        <v>19.8</v>
      </c>
      <c r="D5">
        <v>21.6</v>
      </c>
      <c r="E5">
        <v>77</v>
      </c>
      <c r="F5">
        <v>47.1</v>
      </c>
      <c r="G5">
        <v>62.6</v>
      </c>
      <c r="H5">
        <v>7.8</v>
      </c>
    </row>
    <row r="6" spans="1:8" x14ac:dyDescent="0.25">
      <c r="A6" s="1">
        <v>39717</v>
      </c>
      <c r="B6">
        <v>26.6</v>
      </c>
      <c r="C6">
        <v>19.2</v>
      </c>
      <c r="D6">
        <v>22</v>
      </c>
      <c r="E6">
        <v>82.3</v>
      </c>
      <c r="F6">
        <v>49</v>
      </c>
      <c r="G6">
        <v>66.900000000000006</v>
      </c>
      <c r="H6">
        <v>16.5</v>
      </c>
    </row>
    <row r="7" spans="1:8" x14ac:dyDescent="0.25">
      <c r="A7" s="1">
        <v>39716</v>
      </c>
      <c r="B7">
        <v>26.3</v>
      </c>
      <c r="C7">
        <v>19.3</v>
      </c>
      <c r="D7">
        <v>22</v>
      </c>
      <c r="E7">
        <v>78.400000000000006</v>
      </c>
      <c r="F7">
        <v>57.2</v>
      </c>
      <c r="G7">
        <v>69.099999999999994</v>
      </c>
      <c r="H7">
        <v>15.1</v>
      </c>
    </row>
    <row r="8" spans="1:8" x14ac:dyDescent="0.25">
      <c r="A8" s="1">
        <v>39715</v>
      </c>
      <c r="B8">
        <v>25.5</v>
      </c>
      <c r="C8">
        <v>18.399999999999999</v>
      </c>
      <c r="D8">
        <v>22.1</v>
      </c>
      <c r="E8">
        <v>89.4</v>
      </c>
      <c r="F8">
        <v>64.8</v>
      </c>
      <c r="G8">
        <v>78</v>
      </c>
      <c r="H8">
        <v>20</v>
      </c>
    </row>
    <row r="9" spans="1:8" x14ac:dyDescent="0.25">
      <c r="A9" s="1">
        <v>39714</v>
      </c>
      <c r="B9">
        <v>25</v>
      </c>
      <c r="C9">
        <v>19.3</v>
      </c>
      <c r="D9">
        <v>21.2</v>
      </c>
      <c r="E9">
        <v>86.7</v>
      </c>
      <c r="F9">
        <v>60.4</v>
      </c>
      <c r="G9">
        <v>76.3</v>
      </c>
      <c r="H9">
        <v>8.8000000000000007</v>
      </c>
    </row>
    <row r="10" spans="1:8" x14ac:dyDescent="0.25">
      <c r="A10" s="1">
        <v>39713</v>
      </c>
      <c r="B10">
        <v>27.3</v>
      </c>
      <c r="C10">
        <v>20.8</v>
      </c>
      <c r="D10">
        <v>24.1</v>
      </c>
      <c r="E10">
        <v>86.9</v>
      </c>
      <c r="F10">
        <v>50.2</v>
      </c>
      <c r="G10">
        <v>69.5</v>
      </c>
      <c r="H10">
        <v>22.6</v>
      </c>
    </row>
    <row r="11" spans="1:8" x14ac:dyDescent="0.25">
      <c r="A11" s="1">
        <v>39712</v>
      </c>
      <c r="B11">
        <v>27</v>
      </c>
      <c r="C11">
        <v>21.9</v>
      </c>
      <c r="D11">
        <v>24.1</v>
      </c>
      <c r="E11">
        <v>87.9</v>
      </c>
      <c r="F11">
        <v>59.9</v>
      </c>
      <c r="G11">
        <v>75.8</v>
      </c>
      <c r="H11">
        <v>19.100000000000001</v>
      </c>
    </row>
    <row r="12" spans="1:8" x14ac:dyDescent="0.25">
      <c r="A12" s="1">
        <v>39711</v>
      </c>
      <c r="B12">
        <v>30.9</v>
      </c>
      <c r="C12">
        <v>21.4</v>
      </c>
      <c r="D12">
        <v>24.7</v>
      </c>
      <c r="E12">
        <v>82.7</v>
      </c>
      <c r="F12">
        <v>45.7</v>
      </c>
      <c r="G12">
        <v>69</v>
      </c>
      <c r="H12">
        <v>20.8</v>
      </c>
    </row>
    <row r="13" spans="1:8" x14ac:dyDescent="0.25">
      <c r="A13" s="1">
        <v>39710</v>
      </c>
      <c r="B13">
        <v>27</v>
      </c>
      <c r="C13">
        <v>22.1</v>
      </c>
      <c r="D13">
        <v>23.9</v>
      </c>
      <c r="E13">
        <v>86.7</v>
      </c>
      <c r="F13">
        <v>55</v>
      </c>
      <c r="G13">
        <v>75.900000000000006</v>
      </c>
      <c r="H13">
        <v>15.2</v>
      </c>
    </row>
    <row r="14" spans="1:8" x14ac:dyDescent="0.25">
      <c r="A14" s="1">
        <v>39709</v>
      </c>
      <c r="B14">
        <v>28.9</v>
      </c>
      <c r="C14">
        <v>20.7</v>
      </c>
      <c r="D14">
        <v>24</v>
      </c>
      <c r="E14">
        <v>83.3</v>
      </c>
      <c r="F14">
        <v>50.2</v>
      </c>
      <c r="G14">
        <v>70.900000000000006</v>
      </c>
      <c r="H14">
        <v>17.399999999999999</v>
      </c>
    </row>
    <row r="15" spans="1:8" x14ac:dyDescent="0.25">
      <c r="A15" s="1">
        <v>39708</v>
      </c>
      <c r="B15">
        <v>27.6</v>
      </c>
      <c r="C15">
        <v>21</v>
      </c>
      <c r="D15">
        <v>23.8</v>
      </c>
      <c r="E15">
        <v>81</v>
      </c>
      <c r="F15">
        <v>51.9</v>
      </c>
      <c r="G15">
        <v>67.3</v>
      </c>
      <c r="H15">
        <v>21.4</v>
      </c>
    </row>
    <row r="16" spans="1:8" x14ac:dyDescent="0.25">
      <c r="A16" s="1">
        <v>39707</v>
      </c>
      <c r="B16">
        <v>27.2</v>
      </c>
      <c r="C16">
        <v>17.2</v>
      </c>
      <c r="D16">
        <v>22.8</v>
      </c>
      <c r="E16">
        <v>81.599999999999994</v>
      </c>
      <c r="F16">
        <v>49.6</v>
      </c>
      <c r="G16">
        <v>70.5</v>
      </c>
      <c r="H16">
        <v>23.6</v>
      </c>
    </row>
    <row r="17" spans="1:8" x14ac:dyDescent="0.25">
      <c r="A17" s="1">
        <v>39706</v>
      </c>
      <c r="B17">
        <v>26.8</v>
      </c>
      <c r="C17">
        <v>20</v>
      </c>
      <c r="D17">
        <v>23.3</v>
      </c>
      <c r="E17">
        <v>80.7</v>
      </c>
      <c r="F17">
        <v>54.7</v>
      </c>
      <c r="G17">
        <v>67.599999999999994</v>
      </c>
      <c r="H17">
        <v>24.1</v>
      </c>
    </row>
    <row r="18" spans="1:8" x14ac:dyDescent="0.25">
      <c r="A18" s="1">
        <v>39705</v>
      </c>
      <c r="B18">
        <v>27.1</v>
      </c>
      <c r="C18">
        <v>20</v>
      </c>
      <c r="D18">
        <v>23.2</v>
      </c>
      <c r="E18">
        <v>80.7</v>
      </c>
      <c r="F18">
        <v>50.6</v>
      </c>
      <c r="G18">
        <v>65.5</v>
      </c>
      <c r="H18">
        <v>23.9</v>
      </c>
    </row>
    <row r="19" spans="1:8" x14ac:dyDescent="0.25">
      <c r="A19" s="1">
        <v>39704</v>
      </c>
      <c r="B19">
        <v>29.9</v>
      </c>
      <c r="C19">
        <v>21.5</v>
      </c>
      <c r="D19">
        <v>24.6</v>
      </c>
      <c r="E19">
        <v>70.400000000000006</v>
      </c>
      <c r="F19">
        <v>38.5</v>
      </c>
      <c r="G19">
        <v>58.5</v>
      </c>
      <c r="H19">
        <v>22.4</v>
      </c>
    </row>
    <row r="20" spans="1:8" x14ac:dyDescent="0.25">
      <c r="A20" s="1">
        <v>39703</v>
      </c>
      <c r="B20">
        <v>29.5</v>
      </c>
      <c r="C20">
        <v>20.5</v>
      </c>
      <c r="D20">
        <v>24.5</v>
      </c>
      <c r="E20">
        <v>86.6</v>
      </c>
      <c r="F20">
        <v>56</v>
      </c>
      <c r="G20">
        <v>72.2</v>
      </c>
      <c r="H20">
        <v>18.100000000000001</v>
      </c>
    </row>
    <row r="21" spans="1:8" x14ac:dyDescent="0.25">
      <c r="A21" s="1">
        <v>39702</v>
      </c>
      <c r="B21">
        <v>28.9</v>
      </c>
      <c r="C21">
        <v>21.5</v>
      </c>
      <c r="D21">
        <v>24.4</v>
      </c>
      <c r="E21">
        <v>85.1</v>
      </c>
      <c r="F21">
        <v>52.1</v>
      </c>
      <c r="G21">
        <v>70.900000000000006</v>
      </c>
      <c r="H21">
        <v>20.399999999999999</v>
      </c>
    </row>
    <row r="22" spans="1:8" x14ac:dyDescent="0.25">
      <c r="A22" s="1">
        <v>39701</v>
      </c>
      <c r="B22">
        <v>27.5</v>
      </c>
      <c r="C22">
        <v>19.899999999999999</v>
      </c>
      <c r="D22">
        <v>24.3</v>
      </c>
      <c r="E22">
        <v>87.1</v>
      </c>
      <c r="F22">
        <v>58</v>
      </c>
      <c r="G22">
        <v>74.2</v>
      </c>
      <c r="H22">
        <v>17.899999999999999</v>
      </c>
    </row>
    <row r="23" spans="1:8" x14ac:dyDescent="0.25">
      <c r="A23" s="1">
        <v>39700</v>
      </c>
      <c r="B23">
        <v>30.2</v>
      </c>
      <c r="C23">
        <v>22.4</v>
      </c>
      <c r="D23">
        <v>26.2</v>
      </c>
      <c r="E23">
        <v>79.8</v>
      </c>
      <c r="F23">
        <v>50.9</v>
      </c>
      <c r="G23">
        <v>65.7</v>
      </c>
      <c r="H23">
        <v>20.2</v>
      </c>
    </row>
    <row r="24" spans="1:8" x14ac:dyDescent="0.25">
      <c r="A24" s="1">
        <v>39699</v>
      </c>
      <c r="B24">
        <v>32.1</v>
      </c>
      <c r="C24">
        <v>23.4</v>
      </c>
      <c r="D24">
        <v>27.2</v>
      </c>
      <c r="E24">
        <v>74.3</v>
      </c>
      <c r="F24">
        <v>40.299999999999997</v>
      </c>
      <c r="G24">
        <v>58</v>
      </c>
      <c r="H24">
        <v>13.1</v>
      </c>
    </row>
    <row r="25" spans="1:8" x14ac:dyDescent="0.25">
      <c r="A25" s="1">
        <v>39698</v>
      </c>
      <c r="B25">
        <v>29.8</v>
      </c>
      <c r="C25">
        <v>19.899999999999999</v>
      </c>
      <c r="D25">
        <v>25</v>
      </c>
      <c r="E25">
        <v>82.8</v>
      </c>
      <c r="F25">
        <v>48.9</v>
      </c>
      <c r="G25">
        <v>66.099999999999994</v>
      </c>
      <c r="H25">
        <v>24.5</v>
      </c>
    </row>
    <row r="26" spans="1:8" x14ac:dyDescent="0.25">
      <c r="A26" s="1">
        <v>39697</v>
      </c>
      <c r="B26">
        <v>26.5</v>
      </c>
      <c r="C26">
        <v>18.8</v>
      </c>
      <c r="D26">
        <v>22.9</v>
      </c>
      <c r="E26">
        <v>81</v>
      </c>
      <c r="F26">
        <v>51.8</v>
      </c>
      <c r="G26">
        <v>67.3</v>
      </c>
      <c r="H26">
        <v>25.5</v>
      </c>
    </row>
    <row r="27" spans="1:8" x14ac:dyDescent="0.25">
      <c r="A27" s="1">
        <v>39696</v>
      </c>
      <c r="B27">
        <v>28</v>
      </c>
      <c r="C27">
        <v>20.6</v>
      </c>
      <c r="D27">
        <v>24.3</v>
      </c>
      <c r="E27">
        <v>85.5</v>
      </c>
      <c r="F27">
        <v>52.3</v>
      </c>
      <c r="G27">
        <v>67.5</v>
      </c>
      <c r="H27">
        <v>25.5</v>
      </c>
    </row>
    <row r="28" spans="1:8" x14ac:dyDescent="0.25">
      <c r="A28" s="1">
        <v>39695</v>
      </c>
      <c r="B28">
        <v>33.4</v>
      </c>
      <c r="C28">
        <v>21.7</v>
      </c>
      <c r="D28">
        <v>26.8</v>
      </c>
      <c r="E28">
        <v>83.3</v>
      </c>
      <c r="F28">
        <v>30.2</v>
      </c>
      <c r="G28">
        <v>60.8</v>
      </c>
      <c r="H28">
        <v>21.6</v>
      </c>
    </row>
    <row r="29" spans="1:8" x14ac:dyDescent="0.25">
      <c r="A29" s="1">
        <v>39694</v>
      </c>
      <c r="B29">
        <v>31.3</v>
      </c>
      <c r="C29">
        <v>20.8</v>
      </c>
      <c r="D29">
        <v>25.7</v>
      </c>
      <c r="E29">
        <v>86.8</v>
      </c>
      <c r="F29">
        <v>22.7</v>
      </c>
      <c r="G29">
        <v>62.9</v>
      </c>
      <c r="H29">
        <v>22.4</v>
      </c>
    </row>
    <row r="30" spans="1:8" x14ac:dyDescent="0.25">
      <c r="A30" s="1">
        <v>39693</v>
      </c>
      <c r="B30">
        <v>28.8</v>
      </c>
      <c r="C30">
        <v>21.6</v>
      </c>
      <c r="D30">
        <v>25.6</v>
      </c>
      <c r="E30">
        <v>79.8</v>
      </c>
      <c r="F30">
        <v>60.1</v>
      </c>
      <c r="G30">
        <v>70.5</v>
      </c>
      <c r="H30">
        <v>25.5</v>
      </c>
    </row>
    <row r="31" spans="1:8" x14ac:dyDescent="0.25">
      <c r="A31" s="1">
        <v>39692</v>
      </c>
      <c r="B31">
        <v>30.3</v>
      </c>
      <c r="C31">
        <v>21.3</v>
      </c>
      <c r="D31">
        <v>26.1</v>
      </c>
      <c r="E31">
        <v>84.3</v>
      </c>
      <c r="F31">
        <v>45.7</v>
      </c>
      <c r="G31">
        <v>68.7</v>
      </c>
      <c r="H31">
        <v>25.3</v>
      </c>
    </row>
    <row r="32" spans="1:8" x14ac:dyDescent="0.25">
      <c r="A32" s="12">
        <v>2008</v>
      </c>
      <c r="B32" s="13">
        <f>AVERAGE(B2:B31)</f>
        <v>28.13666666666666</v>
      </c>
      <c r="C32" s="13">
        <f t="shared" ref="C32:H32" si="0">AVERAGE(C2:C31)</f>
        <v>20.459999999999997</v>
      </c>
      <c r="D32" s="13">
        <f t="shared" si="0"/>
        <v>23.943333333333335</v>
      </c>
      <c r="E32" s="13">
        <f t="shared" si="0"/>
        <v>80.800000000000011</v>
      </c>
      <c r="F32" s="13">
        <f t="shared" si="0"/>
        <v>48.736666666666679</v>
      </c>
      <c r="G32" s="13">
        <f t="shared" si="0"/>
        <v>66.906666666666666</v>
      </c>
      <c r="H32" s="13">
        <f t="shared" si="0"/>
        <v>19.75333333333333</v>
      </c>
    </row>
    <row r="33" spans="1:8" x14ac:dyDescent="0.25">
      <c r="A33" s="12"/>
      <c r="B33" s="13"/>
      <c r="C33" s="13"/>
      <c r="D33" s="13"/>
      <c r="E33" s="13"/>
      <c r="F33" s="13"/>
      <c r="G33" s="13"/>
      <c r="H33" s="13"/>
    </row>
    <row r="34" spans="1:8" x14ac:dyDescent="0.25">
      <c r="A34" s="10" t="s">
        <v>0</v>
      </c>
      <c r="B34" s="10" t="s">
        <v>27</v>
      </c>
      <c r="C34" s="10" t="s">
        <v>28</v>
      </c>
      <c r="D34" s="10" t="s">
        <v>29</v>
      </c>
      <c r="E34" s="10" t="s">
        <v>30</v>
      </c>
      <c r="F34" s="10" t="s">
        <v>31</v>
      </c>
      <c r="G34" s="10" t="s">
        <v>32</v>
      </c>
      <c r="H34" s="10" t="s">
        <v>33</v>
      </c>
    </row>
    <row r="35" spans="1:8" x14ac:dyDescent="0.25">
      <c r="A35" s="1">
        <v>40086</v>
      </c>
      <c r="B35">
        <v>26</v>
      </c>
      <c r="C35">
        <v>19.8</v>
      </c>
      <c r="D35">
        <v>22.3</v>
      </c>
      <c r="E35">
        <v>81.8</v>
      </c>
      <c r="F35">
        <v>55.9</v>
      </c>
      <c r="G35">
        <v>70.8</v>
      </c>
      <c r="H35">
        <v>15.1</v>
      </c>
    </row>
    <row r="36" spans="1:8" x14ac:dyDescent="0.25">
      <c r="A36" s="1">
        <v>40085</v>
      </c>
      <c r="B36">
        <v>25.6</v>
      </c>
      <c r="C36">
        <v>19.8</v>
      </c>
      <c r="D36">
        <v>22.7</v>
      </c>
      <c r="E36">
        <v>79.900000000000006</v>
      </c>
      <c r="F36">
        <v>54.4</v>
      </c>
      <c r="G36">
        <v>67.7</v>
      </c>
      <c r="H36">
        <v>18.7</v>
      </c>
    </row>
    <row r="37" spans="1:8" x14ac:dyDescent="0.25">
      <c r="A37" s="1">
        <v>40084</v>
      </c>
      <c r="B37">
        <v>26</v>
      </c>
      <c r="C37">
        <v>19.8</v>
      </c>
      <c r="D37">
        <v>22.3</v>
      </c>
      <c r="E37">
        <v>78.599999999999994</v>
      </c>
      <c r="F37">
        <v>52</v>
      </c>
      <c r="G37">
        <v>66.7</v>
      </c>
      <c r="H37">
        <v>10.7</v>
      </c>
    </row>
    <row r="38" spans="1:8" x14ac:dyDescent="0.25">
      <c r="A38" s="1">
        <v>40083</v>
      </c>
      <c r="B38">
        <v>25.7</v>
      </c>
      <c r="C38">
        <v>18</v>
      </c>
      <c r="D38">
        <v>22</v>
      </c>
      <c r="E38">
        <v>88.2</v>
      </c>
      <c r="F38">
        <v>49.8</v>
      </c>
      <c r="G38">
        <v>65.599999999999994</v>
      </c>
      <c r="H38">
        <v>9.4</v>
      </c>
    </row>
    <row r="39" spans="1:8" x14ac:dyDescent="0.25">
      <c r="A39" s="1">
        <v>40082</v>
      </c>
      <c r="B39">
        <v>27</v>
      </c>
      <c r="C39">
        <v>21.8</v>
      </c>
      <c r="D39">
        <v>24.5</v>
      </c>
      <c r="E39">
        <v>76.2</v>
      </c>
      <c r="F39">
        <v>30.3</v>
      </c>
      <c r="G39">
        <v>46</v>
      </c>
      <c r="H39">
        <v>5.5</v>
      </c>
    </row>
    <row r="40" spans="1:8" x14ac:dyDescent="0.25">
      <c r="A40" s="1">
        <v>40081</v>
      </c>
      <c r="B40">
        <v>27.8</v>
      </c>
      <c r="C40">
        <v>18.8</v>
      </c>
      <c r="D40">
        <v>23.1</v>
      </c>
      <c r="E40">
        <v>75.2</v>
      </c>
      <c r="F40">
        <v>31.3</v>
      </c>
      <c r="G40">
        <v>59.4</v>
      </c>
      <c r="H40">
        <v>19.8</v>
      </c>
    </row>
    <row r="41" spans="1:8" x14ac:dyDescent="0.25">
      <c r="A41" s="1">
        <v>40080</v>
      </c>
      <c r="B41">
        <v>27.2</v>
      </c>
      <c r="C41">
        <v>17.3</v>
      </c>
      <c r="D41">
        <v>22.8</v>
      </c>
      <c r="E41">
        <v>82.7</v>
      </c>
      <c r="F41">
        <v>46.7</v>
      </c>
      <c r="G41">
        <v>65.8</v>
      </c>
      <c r="H41">
        <v>20.5</v>
      </c>
    </row>
    <row r="42" spans="1:8" x14ac:dyDescent="0.25">
      <c r="A42" s="1">
        <v>40079</v>
      </c>
      <c r="B42">
        <v>24.8</v>
      </c>
      <c r="C42">
        <v>20.5</v>
      </c>
      <c r="D42">
        <v>22.4</v>
      </c>
      <c r="E42">
        <v>76.8</v>
      </c>
      <c r="F42">
        <v>44.9</v>
      </c>
      <c r="G42">
        <v>65.400000000000006</v>
      </c>
      <c r="H42">
        <v>7.2</v>
      </c>
    </row>
    <row r="43" spans="1:8" x14ac:dyDescent="0.25">
      <c r="A43" s="1">
        <v>40078</v>
      </c>
      <c r="B43">
        <v>25.7</v>
      </c>
      <c r="C43">
        <v>18.5</v>
      </c>
      <c r="D43">
        <v>21.9</v>
      </c>
      <c r="E43">
        <v>73.2</v>
      </c>
      <c r="F43">
        <v>40.9</v>
      </c>
      <c r="G43">
        <v>56.8</v>
      </c>
      <c r="H43">
        <v>18.399999999999999</v>
      </c>
    </row>
    <row r="44" spans="1:8" x14ac:dyDescent="0.25">
      <c r="A44" s="1">
        <v>40077</v>
      </c>
      <c r="B44">
        <v>26.9</v>
      </c>
      <c r="C44">
        <v>15.4</v>
      </c>
      <c r="D44">
        <v>21.1</v>
      </c>
      <c r="E44">
        <v>86.1</v>
      </c>
      <c r="F44">
        <v>32.4</v>
      </c>
      <c r="G44">
        <v>59.2</v>
      </c>
      <c r="H44">
        <v>18.2</v>
      </c>
    </row>
    <row r="45" spans="1:8" x14ac:dyDescent="0.25">
      <c r="A45" s="1">
        <v>40076</v>
      </c>
      <c r="B45">
        <v>26.6</v>
      </c>
      <c r="C45">
        <v>17</v>
      </c>
      <c r="D45">
        <v>21.5</v>
      </c>
      <c r="E45">
        <v>79.3</v>
      </c>
      <c r="F45">
        <v>37</v>
      </c>
      <c r="G45">
        <v>59.4</v>
      </c>
      <c r="H45">
        <v>14.5</v>
      </c>
    </row>
    <row r="46" spans="1:8" x14ac:dyDescent="0.25">
      <c r="A46" s="1">
        <v>40075</v>
      </c>
      <c r="B46">
        <v>25</v>
      </c>
      <c r="C46">
        <v>16.3</v>
      </c>
      <c r="D46">
        <v>20.2</v>
      </c>
      <c r="E46">
        <v>81</v>
      </c>
      <c r="F46">
        <v>43.2</v>
      </c>
      <c r="G46">
        <v>68.099999999999994</v>
      </c>
      <c r="H46">
        <v>20.9</v>
      </c>
    </row>
    <row r="47" spans="1:8" x14ac:dyDescent="0.25">
      <c r="A47" s="1">
        <v>40074</v>
      </c>
      <c r="B47">
        <v>23.8</v>
      </c>
      <c r="C47">
        <v>15.8</v>
      </c>
      <c r="D47">
        <v>20.7</v>
      </c>
      <c r="E47">
        <v>72.2</v>
      </c>
      <c r="F47">
        <v>46.6</v>
      </c>
      <c r="G47">
        <v>58.9</v>
      </c>
      <c r="H47">
        <v>21.4</v>
      </c>
    </row>
    <row r="48" spans="1:8" x14ac:dyDescent="0.25">
      <c r="A48" s="1">
        <v>40073</v>
      </c>
      <c r="B48">
        <v>25.5</v>
      </c>
      <c r="C48">
        <v>18.100000000000001</v>
      </c>
      <c r="D48">
        <v>21.6</v>
      </c>
      <c r="E48">
        <v>73.900000000000006</v>
      </c>
      <c r="F48">
        <v>38.6</v>
      </c>
      <c r="G48">
        <v>59.5</v>
      </c>
      <c r="H48">
        <v>17.399999999999999</v>
      </c>
    </row>
    <row r="49" spans="1:8" x14ac:dyDescent="0.25">
      <c r="A49" s="1">
        <v>40072</v>
      </c>
      <c r="B49">
        <v>26.9</v>
      </c>
      <c r="C49">
        <v>18.399999999999999</v>
      </c>
      <c r="D49">
        <v>22.7</v>
      </c>
      <c r="E49">
        <v>69.8</v>
      </c>
      <c r="F49">
        <v>35.299999999999997</v>
      </c>
      <c r="G49">
        <v>55.6</v>
      </c>
      <c r="H49">
        <v>21.7</v>
      </c>
    </row>
    <row r="50" spans="1:8" x14ac:dyDescent="0.25">
      <c r="A50" s="1">
        <v>40071</v>
      </c>
      <c r="B50">
        <v>26.9</v>
      </c>
      <c r="C50">
        <v>20.100000000000001</v>
      </c>
      <c r="D50">
        <v>23</v>
      </c>
      <c r="E50">
        <v>76</v>
      </c>
      <c r="F50">
        <v>47.9</v>
      </c>
      <c r="G50">
        <v>62</v>
      </c>
      <c r="H50">
        <v>14</v>
      </c>
    </row>
    <row r="51" spans="1:8" x14ac:dyDescent="0.25">
      <c r="A51" s="1">
        <v>40070</v>
      </c>
      <c r="B51">
        <v>29.5</v>
      </c>
      <c r="C51">
        <v>21</v>
      </c>
      <c r="D51">
        <v>24.7</v>
      </c>
      <c r="E51">
        <v>70.2</v>
      </c>
      <c r="F51">
        <v>43</v>
      </c>
      <c r="G51">
        <v>54.1</v>
      </c>
      <c r="H51">
        <v>18.899999999999999</v>
      </c>
    </row>
    <row r="52" spans="1:8" x14ac:dyDescent="0.25">
      <c r="A52" s="1">
        <v>40069</v>
      </c>
      <c r="B52">
        <v>27.5</v>
      </c>
      <c r="C52">
        <v>21.3</v>
      </c>
      <c r="D52">
        <v>24.6</v>
      </c>
      <c r="E52">
        <v>76.3</v>
      </c>
      <c r="F52">
        <v>47.5</v>
      </c>
      <c r="G52">
        <v>65.2</v>
      </c>
      <c r="H52">
        <v>17.3</v>
      </c>
    </row>
    <row r="53" spans="1:8" x14ac:dyDescent="0.25">
      <c r="A53" s="1">
        <v>40068</v>
      </c>
      <c r="B53">
        <v>29.4</v>
      </c>
      <c r="C53">
        <v>21.8</v>
      </c>
      <c r="D53">
        <v>25.4</v>
      </c>
      <c r="E53">
        <v>70.7</v>
      </c>
      <c r="F53">
        <v>36.9</v>
      </c>
      <c r="G53">
        <v>55.5</v>
      </c>
      <c r="H53">
        <v>21.7</v>
      </c>
    </row>
    <row r="54" spans="1:8" x14ac:dyDescent="0.25">
      <c r="A54" s="1">
        <v>40067</v>
      </c>
      <c r="B54">
        <v>31.4</v>
      </c>
      <c r="C54">
        <v>23</v>
      </c>
      <c r="D54">
        <v>26.8</v>
      </c>
      <c r="E54">
        <v>66.099999999999994</v>
      </c>
      <c r="F54">
        <v>29.8</v>
      </c>
      <c r="G54">
        <v>41.9</v>
      </c>
      <c r="H54">
        <v>17</v>
      </c>
    </row>
    <row r="55" spans="1:8" x14ac:dyDescent="0.25">
      <c r="A55" s="1">
        <v>40066</v>
      </c>
      <c r="B55">
        <v>31.8</v>
      </c>
      <c r="C55">
        <v>22.1</v>
      </c>
      <c r="D55">
        <v>26.3</v>
      </c>
      <c r="E55">
        <v>64.5</v>
      </c>
      <c r="F55">
        <v>26.7</v>
      </c>
      <c r="G55">
        <v>44.8</v>
      </c>
      <c r="H55">
        <v>16.399999999999999</v>
      </c>
    </row>
    <row r="56" spans="1:8" x14ac:dyDescent="0.25">
      <c r="A56" s="1">
        <v>40065</v>
      </c>
      <c r="B56">
        <v>32.1</v>
      </c>
      <c r="C56">
        <v>21</v>
      </c>
      <c r="D56">
        <v>26.6</v>
      </c>
      <c r="E56">
        <v>66.900000000000006</v>
      </c>
      <c r="F56">
        <v>35.299999999999997</v>
      </c>
      <c r="G56">
        <v>52.8</v>
      </c>
      <c r="H56">
        <v>22.4</v>
      </c>
    </row>
    <row r="57" spans="1:8" x14ac:dyDescent="0.25">
      <c r="A57" s="1">
        <v>40064</v>
      </c>
      <c r="B57">
        <v>31.8</v>
      </c>
      <c r="C57">
        <v>24.1</v>
      </c>
      <c r="D57">
        <v>27.6</v>
      </c>
      <c r="E57">
        <v>63.2</v>
      </c>
      <c r="F57">
        <v>36.1</v>
      </c>
      <c r="G57">
        <v>50.3</v>
      </c>
      <c r="H57">
        <v>22.5</v>
      </c>
    </row>
    <row r="58" spans="1:8" x14ac:dyDescent="0.25">
      <c r="A58" s="1">
        <v>40063</v>
      </c>
      <c r="B58">
        <v>33.200000000000003</v>
      </c>
      <c r="C58">
        <v>25.2</v>
      </c>
      <c r="D58">
        <v>28.6</v>
      </c>
      <c r="E58">
        <v>61.7</v>
      </c>
      <c r="F58">
        <v>34.299999999999997</v>
      </c>
      <c r="G58">
        <v>46.6</v>
      </c>
      <c r="H58">
        <v>22.3</v>
      </c>
    </row>
    <row r="59" spans="1:8" x14ac:dyDescent="0.25">
      <c r="A59" s="1">
        <v>40062</v>
      </c>
      <c r="B59">
        <v>32.700000000000003</v>
      </c>
      <c r="C59">
        <v>25.3</v>
      </c>
      <c r="D59">
        <v>28.7</v>
      </c>
      <c r="E59">
        <v>72.5</v>
      </c>
      <c r="F59">
        <v>36.5</v>
      </c>
      <c r="G59">
        <v>52.9</v>
      </c>
      <c r="H59">
        <v>22.6</v>
      </c>
    </row>
    <row r="60" spans="1:8" x14ac:dyDescent="0.25">
      <c r="A60" s="1">
        <v>40061</v>
      </c>
      <c r="B60">
        <v>33.700000000000003</v>
      </c>
      <c r="C60">
        <v>23.1</v>
      </c>
      <c r="D60">
        <v>28.7</v>
      </c>
      <c r="E60">
        <v>78.599999999999994</v>
      </c>
      <c r="F60">
        <v>36.6</v>
      </c>
      <c r="G60">
        <v>57.9</v>
      </c>
      <c r="H60">
        <v>23.1</v>
      </c>
    </row>
    <row r="61" spans="1:8" x14ac:dyDescent="0.25">
      <c r="A61" s="1">
        <v>40060</v>
      </c>
      <c r="B61">
        <v>29.4</v>
      </c>
      <c r="C61">
        <v>20.399999999999999</v>
      </c>
      <c r="D61">
        <v>25.3</v>
      </c>
      <c r="E61">
        <v>84.4</v>
      </c>
      <c r="F61">
        <v>39.299999999999997</v>
      </c>
      <c r="G61">
        <v>71.400000000000006</v>
      </c>
      <c r="H61">
        <v>24.2</v>
      </c>
    </row>
    <row r="62" spans="1:8" x14ac:dyDescent="0.25">
      <c r="A62" s="1">
        <v>40059</v>
      </c>
      <c r="B62">
        <v>29.3</v>
      </c>
      <c r="C62">
        <v>20.2</v>
      </c>
      <c r="D62">
        <v>25.2</v>
      </c>
      <c r="E62">
        <v>84</v>
      </c>
      <c r="F62">
        <v>52.1</v>
      </c>
      <c r="G62">
        <v>71.599999999999994</v>
      </c>
      <c r="H62">
        <v>23.9</v>
      </c>
    </row>
    <row r="63" spans="1:8" x14ac:dyDescent="0.25">
      <c r="A63" s="1">
        <v>40058</v>
      </c>
      <c r="B63">
        <v>30.2</v>
      </c>
      <c r="C63">
        <v>23.5</v>
      </c>
      <c r="D63">
        <v>26.2</v>
      </c>
      <c r="E63">
        <v>84.2</v>
      </c>
      <c r="F63">
        <v>49.4</v>
      </c>
      <c r="G63">
        <v>71.099999999999994</v>
      </c>
      <c r="H63">
        <v>23.1</v>
      </c>
    </row>
    <row r="64" spans="1:8" x14ac:dyDescent="0.25">
      <c r="A64" s="1">
        <v>40057</v>
      </c>
      <c r="B64">
        <v>29.8</v>
      </c>
      <c r="C64">
        <v>24.9</v>
      </c>
      <c r="D64">
        <v>27.4</v>
      </c>
      <c r="E64">
        <v>82.6</v>
      </c>
      <c r="F64">
        <v>46.7</v>
      </c>
      <c r="G64">
        <v>65.400000000000006</v>
      </c>
      <c r="H64">
        <v>23.2</v>
      </c>
    </row>
    <row r="65" spans="1:8" x14ac:dyDescent="0.25">
      <c r="A65" s="12">
        <v>2009</v>
      </c>
      <c r="B65" s="13">
        <f>AVERAGE(B34:B63)</f>
        <v>28.255172413793101</v>
      </c>
      <c r="C65" s="13">
        <f t="shared" ref="C65:H65" si="1">AVERAGE(C34:C63)</f>
        <v>20.255172413793108</v>
      </c>
      <c r="D65" s="13">
        <f t="shared" si="1"/>
        <v>24.12068965517242</v>
      </c>
      <c r="E65" s="13">
        <f t="shared" si="1"/>
        <v>75.662068965517236</v>
      </c>
      <c r="F65" s="13">
        <f t="shared" si="1"/>
        <v>41.058620689655164</v>
      </c>
      <c r="G65" s="13">
        <f t="shared" si="1"/>
        <v>59.413793103448278</v>
      </c>
      <c r="H65" s="13">
        <f t="shared" si="1"/>
        <v>18.23448275862069</v>
      </c>
    </row>
    <row r="66" spans="1:8" x14ac:dyDescent="0.25">
      <c r="A66" s="12"/>
      <c r="B66" s="13"/>
      <c r="C66" s="13"/>
      <c r="D66" s="13"/>
      <c r="E66" s="13"/>
      <c r="F66" s="13"/>
      <c r="G66" s="13"/>
      <c r="H66" s="13"/>
    </row>
    <row r="67" spans="1:8" x14ac:dyDescent="0.25">
      <c r="A67" s="10" t="s">
        <v>0</v>
      </c>
      <c r="B67" s="10" t="s">
        <v>27</v>
      </c>
      <c r="C67" s="10" t="s">
        <v>28</v>
      </c>
      <c r="D67" s="10" t="s">
        <v>29</v>
      </c>
      <c r="E67" s="10" t="s">
        <v>30</v>
      </c>
      <c r="F67" s="10" t="s">
        <v>31</v>
      </c>
      <c r="G67" s="10" t="s">
        <v>32</v>
      </c>
      <c r="H67" s="10" t="s">
        <v>33</v>
      </c>
    </row>
    <row r="68" spans="1:8" x14ac:dyDescent="0.25">
      <c r="A68" s="1">
        <v>40451</v>
      </c>
      <c r="B68">
        <v>28</v>
      </c>
      <c r="C68">
        <v>17.8</v>
      </c>
      <c r="D68">
        <v>22.5</v>
      </c>
      <c r="E68">
        <v>79.400000000000006</v>
      </c>
      <c r="F68">
        <v>33</v>
      </c>
      <c r="G68">
        <v>58.6</v>
      </c>
      <c r="H68">
        <v>20.399999999999999</v>
      </c>
    </row>
    <row r="69" spans="1:8" x14ac:dyDescent="0.25">
      <c r="A69" s="1">
        <v>40450</v>
      </c>
      <c r="B69">
        <v>26.4</v>
      </c>
      <c r="C69">
        <v>16.8</v>
      </c>
      <c r="D69">
        <v>21.4</v>
      </c>
      <c r="E69">
        <v>79.099999999999994</v>
      </c>
      <c r="F69">
        <v>48.9</v>
      </c>
      <c r="G69">
        <v>64.900000000000006</v>
      </c>
      <c r="H69">
        <v>20.100000000000001</v>
      </c>
    </row>
    <row r="70" spans="1:8" x14ac:dyDescent="0.25">
      <c r="A70" s="1">
        <v>40449</v>
      </c>
      <c r="B70">
        <v>26.6</v>
      </c>
      <c r="C70">
        <v>17.5</v>
      </c>
      <c r="D70">
        <v>21.9</v>
      </c>
      <c r="E70">
        <v>77.2</v>
      </c>
      <c r="F70">
        <v>44.1</v>
      </c>
      <c r="G70">
        <v>60.3</v>
      </c>
      <c r="H70">
        <v>18</v>
      </c>
    </row>
    <row r="71" spans="1:8" x14ac:dyDescent="0.25">
      <c r="A71" s="1">
        <v>40448</v>
      </c>
      <c r="B71">
        <v>25.8</v>
      </c>
      <c r="C71">
        <v>18.100000000000001</v>
      </c>
      <c r="D71">
        <v>21.7</v>
      </c>
      <c r="E71">
        <v>75.900000000000006</v>
      </c>
      <c r="F71">
        <v>48.2</v>
      </c>
      <c r="G71">
        <v>65.8</v>
      </c>
      <c r="H71">
        <v>20.399999999999999</v>
      </c>
    </row>
    <row r="72" spans="1:8" x14ac:dyDescent="0.25">
      <c r="A72" s="1">
        <v>40447</v>
      </c>
      <c r="B72">
        <v>25.7</v>
      </c>
      <c r="C72">
        <v>20.5</v>
      </c>
      <c r="D72">
        <v>22.8</v>
      </c>
      <c r="E72">
        <v>76.8</v>
      </c>
      <c r="F72">
        <v>50.3</v>
      </c>
      <c r="G72">
        <v>65</v>
      </c>
      <c r="H72">
        <v>14.1</v>
      </c>
    </row>
    <row r="73" spans="1:8" x14ac:dyDescent="0.25">
      <c r="A73" s="1">
        <v>40446</v>
      </c>
      <c r="B73">
        <v>29.8</v>
      </c>
      <c r="C73">
        <v>19</v>
      </c>
      <c r="D73">
        <v>24</v>
      </c>
      <c r="E73">
        <v>80.8</v>
      </c>
      <c r="F73">
        <v>32</v>
      </c>
      <c r="G73">
        <v>66.8</v>
      </c>
      <c r="H73">
        <v>21</v>
      </c>
    </row>
    <row r="74" spans="1:8" x14ac:dyDescent="0.25">
      <c r="A74" s="1">
        <v>40445</v>
      </c>
      <c r="B74">
        <v>28.8</v>
      </c>
      <c r="C74">
        <v>20</v>
      </c>
      <c r="D74">
        <v>24.5</v>
      </c>
      <c r="E74">
        <v>83.2</v>
      </c>
      <c r="F74">
        <v>39.299999999999997</v>
      </c>
      <c r="G74">
        <v>65.7</v>
      </c>
      <c r="H74">
        <v>21.2</v>
      </c>
    </row>
    <row r="75" spans="1:8" x14ac:dyDescent="0.25">
      <c r="A75" s="1">
        <v>40444</v>
      </c>
      <c r="B75">
        <v>27.1</v>
      </c>
      <c r="C75">
        <v>23</v>
      </c>
      <c r="D75">
        <v>24.3</v>
      </c>
      <c r="E75">
        <v>79.900000000000006</v>
      </c>
      <c r="F75">
        <v>62.5</v>
      </c>
      <c r="G75">
        <v>72.8</v>
      </c>
      <c r="H75">
        <v>9.8000000000000007</v>
      </c>
    </row>
    <row r="76" spans="1:8" x14ac:dyDescent="0.25">
      <c r="A76" s="1">
        <v>40443</v>
      </c>
      <c r="B76">
        <v>30.6</v>
      </c>
      <c r="C76">
        <v>21.9</v>
      </c>
      <c r="D76">
        <v>25.2</v>
      </c>
      <c r="E76">
        <v>78.400000000000006</v>
      </c>
      <c r="F76">
        <v>45.8</v>
      </c>
      <c r="G76">
        <v>64.2</v>
      </c>
      <c r="H76">
        <v>19</v>
      </c>
    </row>
    <row r="77" spans="1:8" x14ac:dyDescent="0.25">
      <c r="A77" s="1">
        <v>40442</v>
      </c>
      <c r="B77">
        <v>27.4</v>
      </c>
      <c r="C77">
        <v>21.6</v>
      </c>
      <c r="D77">
        <v>24.3</v>
      </c>
      <c r="E77">
        <v>80.5</v>
      </c>
      <c r="F77">
        <v>51.5</v>
      </c>
      <c r="G77">
        <v>68.8</v>
      </c>
      <c r="H77">
        <v>21.2</v>
      </c>
    </row>
    <row r="78" spans="1:8" x14ac:dyDescent="0.25">
      <c r="A78" s="1">
        <v>40441</v>
      </c>
      <c r="B78">
        <v>29.8</v>
      </c>
      <c r="C78">
        <v>23.3</v>
      </c>
      <c r="D78">
        <v>25.3</v>
      </c>
      <c r="E78">
        <v>73.400000000000006</v>
      </c>
      <c r="F78">
        <v>51.6</v>
      </c>
      <c r="G78">
        <v>65</v>
      </c>
      <c r="H78">
        <v>16.7</v>
      </c>
    </row>
    <row r="79" spans="1:8" x14ac:dyDescent="0.25">
      <c r="A79" s="1">
        <v>40440</v>
      </c>
      <c r="B79">
        <v>32</v>
      </c>
      <c r="C79">
        <v>20.6</v>
      </c>
      <c r="D79">
        <v>25.7</v>
      </c>
      <c r="E79">
        <v>80</v>
      </c>
      <c r="F79">
        <v>34.5</v>
      </c>
      <c r="G79">
        <v>55.1</v>
      </c>
      <c r="H79">
        <v>20.7</v>
      </c>
    </row>
    <row r="80" spans="1:8" x14ac:dyDescent="0.25">
      <c r="A80" s="1">
        <v>40439</v>
      </c>
      <c r="B80">
        <v>26.3</v>
      </c>
      <c r="C80">
        <v>17.7</v>
      </c>
      <c r="D80">
        <v>22.8</v>
      </c>
      <c r="E80">
        <v>81.2</v>
      </c>
      <c r="F80">
        <v>57.8</v>
      </c>
      <c r="G80">
        <v>71.900000000000006</v>
      </c>
      <c r="H80">
        <v>22.1</v>
      </c>
    </row>
    <row r="81" spans="1:8" x14ac:dyDescent="0.25">
      <c r="A81" s="1">
        <v>40438</v>
      </c>
      <c r="B81">
        <v>28.4</v>
      </c>
      <c r="C81">
        <v>21.9</v>
      </c>
      <c r="D81">
        <v>24.6</v>
      </c>
      <c r="E81">
        <v>83.7</v>
      </c>
      <c r="F81">
        <v>49</v>
      </c>
      <c r="G81">
        <v>63.3</v>
      </c>
      <c r="H81">
        <v>17.600000000000001</v>
      </c>
    </row>
    <row r="82" spans="1:8" x14ac:dyDescent="0.25">
      <c r="A82" s="1">
        <v>40437</v>
      </c>
      <c r="B82">
        <v>26.1</v>
      </c>
      <c r="C82">
        <v>20.3</v>
      </c>
      <c r="D82">
        <v>23.8</v>
      </c>
      <c r="E82">
        <v>78.8</v>
      </c>
      <c r="F82">
        <v>43.7</v>
      </c>
      <c r="G82">
        <v>62.6</v>
      </c>
      <c r="H82">
        <v>8.1</v>
      </c>
    </row>
    <row r="83" spans="1:8" x14ac:dyDescent="0.25">
      <c r="A83" s="1">
        <v>40436</v>
      </c>
      <c r="B83">
        <v>29.2</v>
      </c>
      <c r="C83">
        <v>22.1</v>
      </c>
      <c r="D83">
        <v>24.9</v>
      </c>
      <c r="E83">
        <v>73.2</v>
      </c>
      <c r="F83">
        <v>43.3</v>
      </c>
      <c r="G83">
        <v>61</v>
      </c>
      <c r="H83">
        <v>21.8</v>
      </c>
    </row>
    <row r="84" spans="1:8" x14ac:dyDescent="0.25">
      <c r="A84" s="1">
        <v>40435</v>
      </c>
      <c r="B84">
        <v>27.8</v>
      </c>
      <c r="C84">
        <v>20.3</v>
      </c>
      <c r="D84">
        <v>24.2</v>
      </c>
      <c r="E84">
        <v>82</v>
      </c>
      <c r="F84">
        <v>54.9</v>
      </c>
      <c r="G84">
        <v>68.900000000000006</v>
      </c>
      <c r="H84">
        <v>22.3</v>
      </c>
    </row>
    <row r="85" spans="1:8" x14ac:dyDescent="0.25">
      <c r="A85" s="1">
        <v>40434</v>
      </c>
      <c r="B85">
        <v>32.9</v>
      </c>
      <c r="C85">
        <v>20.100000000000001</v>
      </c>
      <c r="D85">
        <v>26</v>
      </c>
      <c r="E85">
        <v>79.5</v>
      </c>
      <c r="F85">
        <v>27.9</v>
      </c>
      <c r="G85">
        <v>56.6</v>
      </c>
      <c r="H85">
        <v>21.9</v>
      </c>
    </row>
    <row r="86" spans="1:8" x14ac:dyDescent="0.25">
      <c r="A86" s="1">
        <v>40433</v>
      </c>
      <c r="B86">
        <v>32</v>
      </c>
      <c r="C86">
        <v>21.7</v>
      </c>
      <c r="D86">
        <v>26.8</v>
      </c>
      <c r="E86">
        <v>70.8</v>
      </c>
      <c r="F86">
        <v>32</v>
      </c>
      <c r="G86">
        <v>53</v>
      </c>
      <c r="H86">
        <v>21.5</v>
      </c>
    </row>
    <row r="87" spans="1:8" x14ac:dyDescent="0.25">
      <c r="A87" s="1">
        <v>40432</v>
      </c>
      <c r="B87">
        <v>32.200000000000003</v>
      </c>
      <c r="C87">
        <v>20</v>
      </c>
      <c r="D87">
        <v>26.1</v>
      </c>
      <c r="E87">
        <v>70.7</v>
      </c>
      <c r="F87">
        <v>29</v>
      </c>
      <c r="G87">
        <v>51.4</v>
      </c>
      <c r="H87">
        <v>21.6</v>
      </c>
    </row>
    <row r="88" spans="1:8" x14ac:dyDescent="0.25">
      <c r="A88" s="1">
        <v>40431</v>
      </c>
      <c r="B88">
        <v>31.3</v>
      </c>
      <c r="C88">
        <v>21.8</v>
      </c>
      <c r="D88">
        <v>25.9</v>
      </c>
      <c r="E88">
        <v>62.2</v>
      </c>
      <c r="F88">
        <v>29.9</v>
      </c>
      <c r="G88">
        <v>49.6</v>
      </c>
      <c r="H88">
        <v>23.5</v>
      </c>
    </row>
    <row r="89" spans="1:8" x14ac:dyDescent="0.25">
      <c r="A89" s="1">
        <v>40430</v>
      </c>
      <c r="B89">
        <v>28.9</v>
      </c>
      <c r="C89">
        <v>20.399999999999999</v>
      </c>
      <c r="D89">
        <v>24.8</v>
      </c>
      <c r="E89">
        <v>75.8</v>
      </c>
      <c r="F89">
        <v>30.4</v>
      </c>
      <c r="G89">
        <v>52.3</v>
      </c>
      <c r="H89">
        <v>23.5</v>
      </c>
    </row>
    <row r="90" spans="1:8" x14ac:dyDescent="0.25">
      <c r="A90" s="1">
        <v>40429</v>
      </c>
      <c r="B90">
        <v>28.6</v>
      </c>
      <c r="C90">
        <v>19.600000000000001</v>
      </c>
      <c r="D90">
        <v>24</v>
      </c>
      <c r="E90">
        <v>86</v>
      </c>
      <c r="F90">
        <v>43.7</v>
      </c>
      <c r="G90">
        <v>65.8</v>
      </c>
      <c r="H90">
        <v>23.5</v>
      </c>
    </row>
    <row r="91" spans="1:8" x14ac:dyDescent="0.25">
      <c r="A91" s="1">
        <v>40428</v>
      </c>
      <c r="B91">
        <v>30.3</v>
      </c>
      <c r="C91">
        <v>21.3</v>
      </c>
      <c r="D91">
        <v>25.2</v>
      </c>
      <c r="E91">
        <v>82</v>
      </c>
      <c r="F91">
        <v>47.2</v>
      </c>
      <c r="G91">
        <v>68.2</v>
      </c>
      <c r="H91">
        <v>23.4</v>
      </c>
    </row>
    <row r="92" spans="1:8" x14ac:dyDescent="0.25">
      <c r="A92" s="1">
        <v>40427</v>
      </c>
      <c r="B92">
        <v>29</v>
      </c>
      <c r="C92">
        <v>19.600000000000001</v>
      </c>
      <c r="D92">
        <v>25.6</v>
      </c>
      <c r="E92">
        <v>79.099999999999994</v>
      </c>
      <c r="F92">
        <v>33.4</v>
      </c>
      <c r="G92">
        <v>57.7</v>
      </c>
      <c r="H92">
        <v>23.9</v>
      </c>
    </row>
    <row r="93" spans="1:8" x14ac:dyDescent="0.25">
      <c r="A93" s="1">
        <v>40426</v>
      </c>
      <c r="B93">
        <v>30</v>
      </c>
      <c r="C93">
        <v>21.1</v>
      </c>
      <c r="D93">
        <v>25.8</v>
      </c>
      <c r="E93">
        <v>76.900000000000006</v>
      </c>
      <c r="F93">
        <v>38</v>
      </c>
      <c r="G93">
        <v>57.5</v>
      </c>
      <c r="H93">
        <v>24.6</v>
      </c>
    </row>
    <row r="94" spans="1:8" x14ac:dyDescent="0.25">
      <c r="A94" s="1">
        <v>40425</v>
      </c>
      <c r="B94">
        <v>29.3</v>
      </c>
      <c r="C94">
        <v>23</v>
      </c>
      <c r="D94">
        <v>26.2</v>
      </c>
      <c r="E94">
        <v>72.2</v>
      </c>
      <c r="F94">
        <v>47.9</v>
      </c>
      <c r="G94">
        <v>64.099999999999994</v>
      </c>
      <c r="H94">
        <v>24.2</v>
      </c>
    </row>
    <row r="95" spans="1:8" x14ac:dyDescent="0.25">
      <c r="A95" s="1">
        <v>40424</v>
      </c>
      <c r="B95">
        <v>29.3</v>
      </c>
      <c r="C95">
        <v>23.6</v>
      </c>
      <c r="D95">
        <v>26.4</v>
      </c>
      <c r="E95">
        <v>75.900000000000006</v>
      </c>
      <c r="F95">
        <v>57.7</v>
      </c>
      <c r="G95">
        <v>65</v>
      </c>
      <c r="H95">
        <v>23.8</v>
      </c>
    </row>
    <row r="96" spans="1:8" x14ac:dyDescent="0.25">
      <c r="A96" s="1">
        <v>40423</v>
      </c>
      <c r="B96">
        <v>28.8</v>
      </c>
      <c r="C96">
        <v>23.1</v>
      </c>
      <c r="D96">
        <v>25.6</v>
      </c>
      <c r="E96">
        <v>76.099999999999994</v>
      </c>
      <c r="F96">
        <v>57.5</v>
      </c>
      <c r="G96">
        <v>65.3</v>
      </c>
      <c r="H96">
        <v>22.9</v>
      </c>
    </row>
    <row r="97" spans="1:8" x14ac:dyDescent="0.25">
      <c r="A97" s="1">
        <v>40422</v>
      </c>
      <c r="B97">
        <v>33.700000000000003</v>
      </c>
      <c r="C97">
        <v>24.1</v>
      </c>
      <c r="D97">
        <v>28.1</v>
      </c>
      <c r="E97">
        <v>65.5</v>
      </c>
      <c r="F97">
        <v>30.2</v>
      </c>
      <c r="G97">
        <v>49.2</v>
      </c>
      <c r="H97">
        <v>22.9</v>
      </c>
    </row>
    <row r="98" spans="1:8" x14ac:dyDescent="0.25">
      <c r="A98" s="12">
        <v>2010</v>
      </c>
      <c r="B98" s="13">
        <f>AVERAGE(B68:B97)</f>
        <v>29.069999999999997</v>
      </c>
      <c r="C98" s="13">
        <f t="shared" ref="C98:H98" si="2">AVERAGE(C68:C97)</f>
        <v>20.726666666666674</v>
      </c>
      <c r="D98" s="13">
        <f t="shared" si="2"/>
        <v>24.680000000000003</v>
      </c>
      <c r="E98" s="13">
        <f t="shared" si="2"/>
        <v>77.206666666666663</v>
      </c>
      <c r="F98" s="13">
        <f t="shared" si="2"/>
        <v>43.173333333333339</v>
      </c>
      <c r="G98" s="13">
        <f t="shared" si="2"/>
        <v>61.879999999999995</v>
      </c>
      <c r="H98" s="13">
        <f t="shared" si="2"/>
        <v>20.52333333333333</v>
      </c>
    </row>
    <row r="99" spans="1:8" x14ac:dyDescent="0.25">
      <c r="A99" s="12"/>
      <c r="B99" s="13"/>
      <c r="C99" s="13"/>
      <c r="D99" s="13"/>
      <c r="E99" s="13"/>
      <c r="F99" s="13"/>
      <c r="G99" s="13"/>
      <c r="H99" s="13"/>
    </row>
    <row r="100" spans="1:8" x14ac:dyDescent="0.25">
      <c r="A100" s="10" t="s">
        <v>0</v>
      </c>
      <c r="B100" s="10" t="s">
        <v>27</v>
      </c>
      <c r="C100" s="10" t="s">
        <v>28</v>
      </c>
      <c r="D100" s="10" t="s">
        <v>29</v>
      </c>
      <c r="E100" s="10" t="s">
        <v>30</v>
      </c>
      <c r="F100" s="10" t="s">
        <v>31</v>
      </c>
      <c r="G100" s="10" t="s">
        <v>32</v>
      </c>
      <c r="H100" s="10" t="s">
        <v>33</v>
      </c>
    </row>
    <row r="101" spans="1:8" x14ac:dyDescent="0.25">
      <c r="A101" s="1">
        <v>40816</v>
      </c>
      <c r="B101">
        <v>29.9</v>
      </c>
      <c r="C101">
        <v>22.8</v>
      </c>
      <c r="D101">
        <v>25.8</v>
      </c>
      <c r="E101">
        <v>63.4</v>
      </c>
      <c r="F101">
        <v>42.9</v>
      </c>
      <c r="G101">
        <v>54.5</v>
      </c>
      <c r="H101">
        <v>17.899999999999999</v>
      </c>
    </row>
    <row r="102" spans="1:8" x14ac:dyDescent="0.25">
      <c r="A102" s="1">
        <v>40815</v>
      </c>
      <c r="B102">
        <v>29.6</v>
      </c>
      <c r="C102">
        <v>23.4</v>
      </c>
      <c r="D102">
        <v>25.8</v>
      </c>
      <c r="E102">
        <v>70</v>
      </c>
      <c r="F102">
        <v>39.299999999999997</v>
      </c>
      <c r="G102">
        <v>55.7</v>
      </c>
      <c r="H102">
        <v>14.2</v>
      </c>
    </row>
    <row r="103" spans="1:8" x14ac:dyDescent="0.25">
      <c r="A103" s="1">
        <v>40814</v>
      </c>
      <c r="B103">
        <v>30</v>
      </c>
      <c r="C103">
        <v>22.8</v>
      </c>
      <c r="D103">
        <v>25.5</v>
      </c>
      <c r="E103">
        <v>69.599999999999994</v>
      </c>
      <c r="F103">
        <v>42</v>
      </c>
      <c r="G103">
        <v>57</v>
      </c>
      <c r="H103">
        <v>18.8</v>
      </c>
    </row>
    <row r="104" spans="1:8" x14ac:dyDescent="0.25">
      <c r="A104" s="1">
        <v>40813</v>
      </c>
      <c r="B104">
        <v>30</v>
      </c>
      <c r="C104">
        <v>20.399999999999999</v>
      </c>
      <c r="D104">
        <v>25.4</v>
      </c>
      <c r="E104">
        <v>84.7</v>
      </c>
      <c r="F104">
        <v>41</v>
      </c>
      <c r="G104">
        <v>60.3</v>
      </c>
      <c r="H104">
        <v>19.8</v>
      </c>
    </row>
    <row r="105" spans="1:8" x14ac:dyDescent="0.25">
      <c r="A105" s="1">
        <v>40812</v>
      </c>
      <c r="B105">
        <v>30.9</v>
      </c>
      <c r="C105">
        <v>20.7</v>
      </c>
      <c r="D105">
        <v>25.7</v>
      </c>
      <c r="E105">
        <v>83.4</v>
      </c>
      <c r="F105">
        <v>37.4</v>
      </c>
      <c r="G105">
        <v>59.3</v>
      </c>
      <c r="H105">
        <v>19.899999999999999</v>
      </c>
    </row>
    <row r="106" spans="1:8" x14ac:dyDescent="0.25">
      <c r="A106" s="1">
        <v>40811</v>
      </c>
      <c r="B106">
        <v>30.2</v>
      </c>
      <c r="C106">
        <v>17.7</v>
      </c>
      <c r="D106">
        <v>23.8</v>
      </c>
      <c r="E106">
        <v>94.3</v>
      </c>
      <c r="F106">
        <v>37.299999999999997</v>
      </c>
      <c r="G106">
        <v>66.400000000000006</v>
      </c>
      <c r="H106">
        <v>20.7</v>
      </c>
    </row>
    <row r="107" spans="1:8" x14ac:dyDescent="0.25">
      <c r="A107" s="1">
        <v>40810</v>
      </c>
      <c r="B107">
        <v>25.4</v>
      </c>
      <c r="C107">
        <v>18.2</v>
      </c>
      <c r="D107">
        <v>21.8</v>
      </c>
      <c r="E107">
        <v>92.9</v>
      </c>
      <c r="F107">
        <v>57.9</v>
      </c>
      <c r="G107">
        <v>81.2</v>
      </c>
      <c r="H107">
        <v>20.5</v>
      </c>
    </row>
    <row r="108" spans="1:8" x14ac:dyDescent="0.25">
      <c r="A108" s="1">
        <v>40809</v>
      </c>
      <c r="B108">
        <v>25.3</v>
      </c>
      <c r="C108">
        <v>20.3</v>
      </c>
      <c r="D108">
        <v>22.3</v>
      </c>
      <c r="E108">
        <v>90.7</v>
      </c>
      <c r="F108">
        <v>66.8</v>
      </c>
      <c r="G108">
        <v>81.3</v>
      </c>
      <c r="H108">
        <v>12.7</v>
      </c>
    </row>
    <row r="109" spans="1:8" x14ac:dyDescent="0.25">
      <c r="A109" s="1">
        <v>40808</v>
      </c>
      <c r="B109">
        <v>25.4</v>
      </c>
      <c r="C109">
        <v>20.2</v>
      </c>
      <c r="D109">
        <v>23.1</v>
      </c>
      <c r="E109">
        <v>90.8</v>
      </c>
      <c r="F109">
        <v>66.2</v>
      </c>
      <c r="G109">
        <v>81.099999999999994</v>
      </c>
      <c r="H109">
        <v>19.399999999999999</v>
      </c>
    </row>
    <row r="110" spans="1:8" x14ac:dyDescent="0.25">
      <c r="A110" s="1">
        <v>40807</v>
      </c>
      <c r="B110">
        <v>29.6</v>
      </c>
      <c r="C110">
        <v>20.399999999999999</v>
      </c>
      <c r="D110">
        <v>24.4</v>
      </c>
      <c r="E110">
        <v>85.7</v>
      </c>
      <c r="F110">
        <v>46.2</v>
      </c>
      <c r="G110">
        <v>68.7</v>
      </c>
      <c r="H110">
        <v>20.3</v>
      </c>
    </row>
    <row r="111" spans="1:8" x14ac:dyDescent="0.25">
      <c r="A111" s="1">
        <v>40806</v>
      </c>
      <c r="B111">
        <v>29.7</v>
      </c>
      <c r="C111">
        <v>21.2</v>
      </c>
      <c r="D111">
        <v>25.2</v>
      </c>
      <c r="E111">
        <v>75.099999999999994</v>
      </c>
      <c r="F111">
        <v>37</v>
      </c>
      <c r="G111">
        <v>58.6</v>
      </c>
      <c r="H111">
        <v>20.8</v>
      </c>
    </row>
    <row r="112" spans="1:8" x14ac:dyDescent="0.25">
      <c r="A112" s="1">
        <v>40805</v>
      </c>
      <c r="B112">
        <v>30.5</v>
      </c>
      <c r="C112">
        <v>22.8</v>
      </c>
      <c r="D112">
        <v>25.7</v>
      </c>
      <c r="E112">
        <v>75.099999999999994</v>
      </c>
      <c r="F112">
        <v>42.7</v>
      </c>
      <c r="G112">
        <v>61.8</v>
      </c>
      <c r="H112">
        <v>21</v>
      </c>
    </row>
    <row r="113" spans="1:8" x14ac:dyDescent="0.25">
      <c r="A113" s="1">
        <v>40804</v>
      </c>
      <c r="B113">
        <v>28.8</v>
      </c>
      <c r="C113">
        <v>19.8</v>
      </c>
      <c r="D113">
        <v>24</v>
      </c>
      <c r="E113">
        <v>93.8</v>
      </c>
      <c r="F113">
        <v>53.9</v>
      </c>
      <c r="G113">
        <v>80.400000000000006</v>
      </c>
      <c r="H113">
        <v>20.3</v>
      </c>
    </row>
    <row r="114" spans="1:8" x14ac:dyDescent="0.25">
      <c r="A114" s="1">
        <v>40803</v>
      </c>
      <c r="B114">
        <v>26.6</v>
      </c>
      <c r="C114">
        <v>21.5</v>
      </c>
      <c r="D114">
        <v>24</v>
      </c>
      <c r="E114">
        <v>94.2</v>
      </c>
      <c r="F114">
        <v>75.2</v>
      </c>
      <c r="G114">
        <v>85</v>
      </c>
      <c r="H114">
        <v>20.2</v>
      </c>
    </row>
    <row r="115" spans="1:8" x14ac:dyDescent="0.25">
      <c r="A115" s="1">
        <v>40802</v>
      </c>
      <c r="B115">
        <v>28.6</v>
      </c>
      <c r="C115">
        <v>20.8</v>
      </c>
      <c r="D115">
        <v>24.8</v>
      </c>
      <c r="E115">
        <v>90.6</v>
      </c>
      <c r="F115">
        <v>56.9</v>
      </c>
      <c r="G115">
        <v>76.5</v>
      </c>
      <c r="H115">
        <v>21.4</v>
      </c>
    </row>
    <row r="116" spans="1:8" x14ac:dyDescent="0.25">
      <c r="A116" s="1">
        <v>40801</v>
      </c>
      <c r="B116">
        <v>31.8</v>
      </c>
      <c r="C116">
        <v>23.6</v>
      </c>
      <c r="D116">
        <v>27.7</v>
      </c>
      <c r="E116">
        <v>76.400000000000006</v>
      </c>
      <c r="F116">
        <v>37.9</v>
      </c>
      <c r="G116">
        <v>52.6</v>
      </c>
      <c r="H116">
        <v>21.9</v>
      </c>
    </row>
    <row r="117" spans="1:8" x14ac:dyDescent="0.25">
      <c r="A117" s="1">
        <v>40800</v>
      </c>
      <c r="B117">
        <v>33.4</v>
      </c>
      <c r="C117">
        <v>23.1</v>
      </c>
      <c r="D117">
        <v>28.5</v>
      </c>
      <c r="E117">
        <v>74.099999999999994</v>
      </c>
      <c r="F117">
        <v>31.7</v>
      </c>
      <c r="G117">
        <v>48.1</v>
      </c>
      <c r="H117">
        <v>22.7</v>
      </c>
    </row>
    <row r="118" spans="1:8" x14ac:dyDescent="0.25">
      <c r="A118" s="1">
        <v>40799</v>
      </c>
      <c r="B118">
        <v>32.700000000000003</v>
      </c>
      <c r="C118">
        <v>21.4</v>
      </c>
      <c r="D118">
        <v>26.6</v>
      </c>
      <c r="E118">
        <v>88.3</v>
      </c>
      <c r="F118">
        <v>43.4</v>
      </c>
      <c r="G118">
        <v>67.400000000000006</v>
      </c>
      <c r="H118">
        <v>22.3</v>
      </c>
    </row>
    <row r="119" spans="1:8" x14ac:dyDescent="0.25">
      <c r="A119" s="1">
        <v>40798</v>
      </c>
      <c r="B119">
        <v>34.200000000000003</v>
      </c>
      <c r="C119">
        <v>19.8</v>
      </c>
      <c r="D119">
        <v>26.3</v>
      </c>
      <c r="E119">
        <v>94.8</v>
      </c>
      <c r="F119">
        <v>29.2</v>
      </c>
      <c r="G119">
        <v>71.5</v>
      </c>
      <c r="H119">
        <v>22.6</v>
      </c>
    </row>
    <row r="120" spans="1:8" x14ac:dyDescent="0.25">
      <c r="A120" s="1">
        <v>40797</v>
      </c>
      <c r="B120">
        <v>27</v>
      </c>
      <c r="C120">
        <v>18.2</v>
      </c>
      <c r="D120">
        <v>23.3</v>
      </c>
      <c r="E120">
        <v>95.8</v>
      </c>
      <c r="F120">
        <v>64.400000000000006</v>
      </c>
      <c r="G120">
        <v>82.4</v>
      </c>
      <c r="H120">
        <v>21.3</v>
      </c>
    </row>
    <row r="121" spans="1:8" x14ac:dyDescent="0.25">
      <c r="A121" s="1">
        <v>40796</v>
      </c>
      <c r="B121">
        <v>29.6</v>
      </c>
      <c r="C121">
        <v>21.3</v>
      </c>
      <c r="D121">
        <v>25.5</v>
      </c>
      <c r="E121">
        <v>94.3</v>
      </c>
      <c r="F121">
        <v>34.1</v>
      </c>
      <c r="G121">
        <v>59.6</v>
      </c>
      <c r="H121">
        <v>23.1</v>
      </c>
    </row>
    <row r="122" spans="1:8" x14ac:dyDescent="0.25">
      <c r="A122" s="1">
        <v>40795</v>
      </c>
      <c r="B122">
        <v>31.8</v>
      </c>
      <c r="C122">
        <v>20.399999999999999</v>
      </c>
      <c r="D122">
        <v>25.6</v>
      </c>
      <c r="E122">
        <v>81.599999999999994</v>
      </c>
      <c r="F122">
        <v>23.5</v>
      </c>
      <c r="G122">
        <v>54.6</v>
      </c>
      <c r="H122">
        <v>23.9</v>
      </c>
    </row>
    <row r="123" spans="1:8" x14ac:dyDescent="0.25">
      <c r="A123" s="1">
        <v>40794</v>
      </c>
      <c r="B123">
        <v>28.2</v>
      </c>
      <c r="C123">
        <v>19.399999999999999</v>
      </c>
      <c r="D123">
        <v>24.1</v>
      </c>
      <c r="E123">
        <v>95.3</v>
      </c>
      <c r="F123">
        <v>44.4</v>
      </c>
      <c r="G123">
        <v>72.3</v>
      </c>
      <c r="H123">
        <v>23.9</v>
      </c>
    </row>
    <row r="124" spans="1:8" x14ac:dyDescent="0.25">
      <c r="A124" s="1">
        <v>40793</v>
      </c>
      <c r="B124">
        <v>30</v>
      </c>
      <c r="C124">
        <v>20.8</v>
      </c>
      <c r="D124">
        <v>24.9</v>
      </c>
      <c r="E124">
        <v>94</v>
      </c>
      <c r="F124">
        <v>48.2</v>
      </c>
      <c r="G124">
        <v>72.8</v>
      </c>
      <c r="H124">
        <v>23.5</v>
      </c>
    </row>
    <row r="125" spans="1:8" x14ac:dyDescent="0.25">
      <c r="A125" s="1">
        <v>40792</v>
      </c>
      <c r="B125">
        <v>31.9</v>
      </c>
      <c r="C125">
        <v>22.7</v>
      </c>
      <c r="D125">
        <v>27.1</v>
      </c>
      <c r="E125">
        <v>66.2</v>
      </c>
      <c r="F125">
        <v>39.6</v>
      </c>
      <c r="G125">
        <v>55.1</v>
      </c>
      <c r="H125">
        <v>23.6</v>
      </c>
    </row>
    <row r="126" spans="1:8" x14ac:dyDescent="0.25">
      <c r="A126" s="1">
        <v>40791</v>
      </c>
      <c r="B126">
        <v>28.4</v>
      </c>
      <c r="C126">
        <v>18.8</v>
      </c>
      <c r="D126">
        <v>24</v>
      </c>
      <c r="E126">
        <v>94.2</v>
      </c>
      <c r="F126">
        <v>53.8</v>
      </c>
      <c r="G126">
        <v>74.099999999999994</v>
      </c>
      <c r="H126">
        <v>23.5</v>
      </c>
    </row>
    <row r="127" spans="1:8" x14ac:dyDescent="0.25">
      <c r="A127" s="1">
        <v>40790</v>
      </c>
      <c r="B127">
        <v>25.3</v>
      </c>
      <c r="C127">
        <v>18.399999999999999</v>
      </c>
      <c r="D127">
        <v>21.7</v>
      </c>
      <c r="E127">
        <v>94.8</v>
      </c>
      <c r="F127">
        <v>61.8</v>
      </c>
      <c r="G127">
        <v>81</v>
      </c>
      <c r="H127">
        <v>23.8</v>
      </c>
    </row>
    <row r="128" spans="1:8" x14ac:dyDescent="0.25">
      <c r="A128" s="1">
        <v>40789</v>
      </c>
      <c r="B128">
        <v>25.7</v>
      </c>
      <c r="C128">
        <v>17</v>
      </c>
      <c r="D128">
        <v>21.6</v>
      </c>
      <c r="E128">
        <v>91.7</v>
      </c>
      <c r="F128">
        <v>55.5</v>
      </c>
      <c r="G128">
        <v>76.5</v>
      </c>
      <c r="H128">
        <v>23.9</v>
      </c>
    </row>
    <row r="129" spans="1:8" x14ac:dyDescent="0.25">
      <c r="A129" s="1">
        <v>40788</v>
      </c>
      <c r="B129">
        <v>24.9</v>
      </c>
      <c r="C129">
        <v>20</v>
      </c>
      <c r="D129">
        <v>21.8</v>
      </c>
      <c r="E129">
        <v>94.8</v>
      </c>
      <c r="F129">
        <v>59</v>
      </c>
      <c r="G129">
        <v>79.3</v>
      </c>
      <c r="H129">
        <v>8.9</v>
      </c>
    </row>
    <row r="130" spans="1:8" x14ac:dyDescent="0.25">
      <c r="A130" s="1">
        <v>40787</v>
      </c>
      <c r="B130">
        <v>28.8</v>
      </c>
      <c r="C130">
        <v>20.399999999999999</v>
      </c>
      <c r="D130">
        <v>25.3</v>
      </c>
      <c r="E130">
        <v>90.9</v>
      </c>
      <c r="F130">
        <v>48</v>
      </c>
      <c r="G130">
        <v>69.5</v>
      </c>
      <c r="H130">
        <v>23.4</v>
      </c>
    </row>
    <row r="131" spans="1:8" x14ac:dyDescent="0.25">
      <c r="A131" s="12">
        <v>2011</v>
      </c>
      <c r="B131" s="13">
        <f>AVERAGE(B101:B130)</f>
        <v>29.14</v>
      </c>
      <c r="C131" s="13">
        <f t="shared" ref="C131:H131" si="3">AVERAGE(C101:C130)</f>
        <v>20.61</v>
      </c>
      <c r="D131" s="13">
        <f t="shared" si="3"/>
        <v>24.71</v>
      </c>
      <c r="E131" s="13">
        <f t="shared" si="3"/>
        <v>86.049999999999983</v>
      </c>
      <c r="F131" s="13">
        <f t="shared" si="3"/>
        <v>47.24</v>
      </c>
      <c r="G131" s="13">
        <f t="shared" si="3"/>
        <v>68.153333333333322</v>
      </c>
      <c r="H131" s="13">
        <f t="shared" si="3"/>
        <v>20.673333333333332</v>
      </c>
    </row>
    <row r="132" spans="1:8" x14ac:dyDescent="0.25">
      <c r="A132" s="12"/>
      <c r="B132" s="13"/>
      <c r="C132" s="13"/>
      <c r="D132" s="13"/>
      <c r="E132" s="13"/>
      <c r="F132" s="13"/>
      <c r="G132" s="13"/>
      <c r="H132" s="13"/>
    </row>
    <row r="133" spans="1:8" x14ac:dyDescent="0.25">
      <c r="A133" s="10" t="s">
        <v>0</v>
      </c>
      <c r="B133" s="10" t="s">
        <v>27</v>
      </c>
      <c r="C133" s="10" t="s">
        <v>28</v>
      </c>
      <c r="D133" s="10" t="s">
        <v>29</v>
      </c>
      <c r="E133" s="10" t="s">
        <v>30</v>
      </c>
      <c r="F133" s="10" t="s">
        <v>31</v>
      </c>
      <c r="G133" s="10" t="s">
        <v>32</v>
      </c>
      <c r="H133" s="10" t="s">
        <v>33</v>
      </c>
    </row>
    <row r="134" spans="1:8" x14ac:dyDescent="0.25">
      <c r="A134" s="1">
        <v>41182</v>
      </c>
      <c r="B134">
        <v>23.1</v>
      </c>
      <c r="C134">
        <v>13.1</v>
      </c>
      <c r="D134">
        <v>18.5</v>
      </c>
      <c r="E134">
        <v>99.8</v>
      </c>
      <c r="F134">
        <v>65.3</v>
      </c>
      <c r="G134">
        <v>86.6</v>
      </c>
      <c r="H134">
        <v>19.8</v>
      </c>
    </row>
    <row r="135" spans="1:8" x14ac:dyDescent="0.25">
      <c r="A135" s="1">
        <v>41181</v>
      </c>
      <c r="B135">
        <v>19.7</v>
      </c>
      <c r="C135">
        <v>15.5</v>
      </c>
      <c r="D135">
        <v>17.7</v>
      </c>
      <c r="E135">
        <v>97.4</v>
      </c>
      <c r="F135">
        <v>76.599999999999994</v>
      </c>
      <c r="G135">
        <v>85.3</v>
      </c>
      <c r="H135">
        <v>5.8</v>
      </c>
    </row>
    <row r="136" spans="1:8" x14ac:dyDescent="0.25">
      <c r="A136" s="1">
        <v>41180</v>
      </c>
      <c r="B136">
        <v>23.6</v>
      </c>
      <c r="C136">
        <v>17.3</v>
      </c>
      <c r="D136">
        <v>20.100000000000001</v>
      </c>
      <c r="E136">
        <v>99.4</v>
      </c>
      <c r="F136">
        <v>72.8</v>
      </c>
      <c r="G136">
        <v>84.7</v>
      </c>
      <c r="H136">
        <v>6.1</v>
      </c>
    </row>
    <row r="137" spans="1:8" x14ac:dyDescent="0.25">
      <c r="A137" s="1">
        <v>41179</v>
      </c>
      <c r="B137">
        <v>27.5</v>
      </c>
      <c r="C137">
        <v>19</v>
      </c>
      <c r="D137">
        <v>22.4</v>
      </c>
      <c r="E137">
        <v>94.5</v>
      </c>
      <c r="F137">
        <v>51.8</v>
      </c>
      <c r="G137">
        <v>74.900000000000006</v>
      </c>
      <c r="H137">
        <v>11.7</v>
      </c>
    </row>
    <row r="138" spans="1:8" x14ac:dyDescent="0.25">
      <c r="A138" s="1">
        <v>41178</v>
      </c>
      <c r="B138">
        <v>23.9</v>
      </c>
      <c r="C138">
        <v>19.3</v>
      </c>
      <c r="D138">
        <v>21.1</v>
      </c>
      <c r="E138">
        <v>87</v>
      </c>
      <c r="F138">
        <v>58.2</v>
      </c>
      <c r="G138">
        <v>74.3</v>
      </c>
      <c r="H138">
        <v>13.6</v>
      </c>
    </row>
    <row r="139" spans="1:8" x14ac:dyDescent="0.25">
      <c r="A139" s="1">
        <v>41177</v>
      </c>
      <c r="B139">
        <v>25.9</v>
      </c>
      <c r="C139">
        <v>16.899999999999999</v>
      </c>
      <c r="D139">
        <v>21.7</v>
      </c>
      <c r="E139">
        <v>91.6</v>
      </c>
      <c r="F139">
        <v>43.4</v>
      </c>
      <c r="G139">
        <v>72.3</v>
      </c>
      <c r="H139">
        <v>21</v>
      </c>
    </row>
    <row r="140" spans="1:8" x14ac:dyDescent="0.25">
      <c r="A140" s="1">
        <v>41176</v>
      </c>
      <c r="B140">
        <v>28.7</v>
      </c>
      <c r="C140">
        <v>20.9</v>
      </c>
      <c r="D140">
        <v>23.8</v>
      </c>
      <c r="E140">
        <v>89.8</v>
      </c>
      <c r="F140">
        <v>16.899999999999999</v>
      </c>
      <c r="G140">
        <v>65.8</v>
      </c>
      <c r="H140">
        <v>11.6</v>
      </c>
    </row>
    <row r="141" spans="1:8" x14ac:dyDescent="0.25">
      <c r="A141" s="1">
        <v>41175</v>
      </c>
      <c r="B141">
        <v>26.9</v>
      </c>
      <c r="C141">
        <v>18.600000000000001</v>
      </c>
      <c r="D141">
        <v>23.2</v>
      </c>
      <c r="E141">
        <v>95.9</v>
      </c>
      <c r="F141">
        <v>61</v>
      </c>
      <c r="G141">
        <v>81.099999999999994</v>
      </c>
      <c r="H141">
        <v>17.5</v>
      </c>
    </row>
    <row r="142" spans="1:8" x14ac:dyDescent="0.25">
      <c r="A142" s="1">
        <v>41174</v>
      </c>
      <c r="B142">
        <v>26.8</v>
      </c>
      <c r="C142">
        <v>19.600000000000001</v>
      </c>
      <c r="D142">
        <v>23.3</v>
      </c>
      <c r="E142">
        <v>94.7</v>
      </c>
      <c r="F142">
        <v>69.8</v>
      </c>
      <c r="G142">
        <v>85.1</v>
      </c>
      <c r="H142">
        <v>19.600000000000001</v>
      </c>
    </row>
    <row r="143" spans="1:8" x14ac:dyDescent="0.25">
      <c r="A143" s="1">
        <v>41173</v>
      </c>
      <c r="B143">
        <v>31</v>
      </c>
      <c r="C143">
        <v>20.399999999999999</v>
      </c>
      <c r="D143">
        <v>24.7</v>
      </c>
      <c r="E143">
        <v>92.3</v>
      </c>
      <c r="F143">
        <v>47.9</v>
      </c>
      <c r="G143">
        <v>74.099999999999994</v>
      </c>
      <c r="H143">
        <v>18.5</v>
      </c>
    </row>
    <row r="144" spans="1:8" x14ac:dyDescent="0.25">
      <c r="A144" s="1">
        <v>41172</v>
      </c>
      <c r="B144">
        <v>29.8</v>
      </c>
      <c r="C144">
        <v>22.3</v>
      </c>
      <c r="D144">
        <v>25.8</v>
      </c>
      <c r="E144">
        <v>81.099999999999994</v>
      </c>
      <c r="F144">
        <v>48.2</v>
      </c>
      <c r="G144">
        <v>63.2</v>
      </c>
      <c r="H144">
        <v>14.9</v>
      </c>
    </row>
    <row r="145" spans="1:8" x14ac:dyDescent="0.25">
      <c r="A145" s="1">
        <v>41171</v>
      </c>
      <c r="B145">
        <v>27.5</v>
      </c>
      <c r="C145">
        <v>22.1</v>
      </c>
      <c r="D145">
        <v>24.2</v>
      </c>
      <c r="E145">
        <v>92.3</v>
      </c>
      <c r="F145">
        <v>66.3</v>
      </c>
      <c r="G145">
        <v>79.5</v>
      </c>
      <c r="H145">
        <v>14.9</v>
      </c>
    </row>
    <row r="146" spans="1:8" x14ac:dyDescent="0.25">
      <c r="A146" s="1">
        <v>41170</v>
      </c>
      <c r="B146">
        <v>26.7</v>
      </c>
      <c r="C146">
        <v>20.6</v>
      </c>
      <c r="D146">
        <v>23.9</v>
      </c>
      <c r="E146">
        <v>96.3</v>
      </c>
      <c r="F146">
        <v>56.7</v>
      </c>
      <c r="G146">
        <v>80.099999999999994</v>
      </c>
      <c r="H146">
        <v>11.5</v>
      </c>
    </row>
    <row r="147" spans="1:8" x14ac:dyDescent="0.25">
      <c r="A147" s="1">
        <v>41169</v>
      </c>
      <c r="B147">
        <v>26.6</v>
      </c>
      <c r="C147">
        <v>17.3</v>
      </c>
      <c r="D147">
        <v>22.4</v>
      </c>
      <c r="E147">
        <v>96.2</v>
      </c>
      <c r="F147">
        <v>48.5</v>
      </c>
      <c r="G147">
        <v>77.3</v>
      </c>
      <c r="H147">
        <v>22.2</v>
      </c>
    </row>
    <row r="148" spans="1:8" x14ac:dyDescent="0.25">
      <c r="A148" s="1">
        <v>41168</v>
      </c>
      <c r="B148">
        <v>27.8</v>
      </c>
      <c r="C148">
        <v>16.3</v>
      </c>
      <c r="D148">
        <v>23.3</v>
      </c>
      <c r="E148">
        <v>92.3</v>
      </c>
      <c r="F148">
        <v>23.5</v>
      </c>
      <c r="G148">
        <v>55.7</v>
      </c>
      <c r="H148">
        <v>23.1</v>
      </c>
    </row>
    <row r="149" spans="1:8" x14ac:dyDescent="0.25">
      <c r="A149" s="1">
        <v>41167</v>
      </c>
      <c r="B149">
        <v>27.6</v>
      </c>
      <c r="C149">
        <v>16.899999999999999</v>
      </c>
      <c r="D149">
        <v>22.6</v>
      </c>
      <c r="E149">
        <v>91.4</v>
      </c>
      <c r="F149">
        <v>42.7</v>
      </c>
      <c r="G149">
        <v>72.2</v>
      </c>
      <c r="H149">
        <v>23.1</v>
      </c>
    </row>
    <row r="150" spans="1:8" x14ac:dyDescent="0.25">
      <c r="A150" s="1">
        <v>41166</v>
      </c>
      <c r="B150">
        <v>27.1</v>
      </c>
      <c r="C150">
        <v>19.899999999999999</v>
      </c>
      <c r="D150">
        <v>23.1</v>
      </c>
      <c r="E150">
        <v>89.2</v>
      </c>
      <c r="F150">
        <v>52.9</v>
      </c>
      <c r="G150">
        <v>75.7</v>
      </c>
      <c r="H150">
        <v>22.3</v>
      </c>
    </row>
    <row r="151" spans="1:8" x14ac:dyDescent="0.25">
      <c r="A151" s="1">
        <v>41165</v>
      </c>
      <c r="B151">
        <v>30.4</v>
      </c>
      <c r="C151">
        <v>19.3</v>
      </c>
      <c r="D151">
        <v>25</v>
      </c>
      <c r="E151">
        <v>92.9</v>
      </c>
      <c r="F151">
        <v>41.7</v>
      </c>
      <c r="G151">
        <v>68.7</v>
      </c>
      <c r="H151">
        <v>21.4</v>
      </c>
    </row>
    <row r="152" spans="1:8" x14ac:dyDescent="0.25">
      <c r="A152" s="1">
        <v>41164</v>
      </c>
      <c r="B152">
        <v>27.2</v>
      </c>
      <c r="C152">
        <v>18.8</v>
      </c>
      <c r="D152">
        <v>23.7</v>
      </c>
      <c r="E152">
        <v>82.6</v>
      </c>
      <c r="F152">
        <v>53.5</v>
      </c>
      <c r="G152">
        <v>69.3</v>
      </c>
      <c r="H152">
        <v>22.2</v>
      </c>
    </row>
    <row r="153" spans="1:8" x14ac:dyDescent="0.25">
      <c r="A153" s="1">
        <v>41163</v>
      </c>
      <c r="B153">
        <v>27</v>
      </c>
      <c r="C153">
        <v>18</v>
      </c>
      <c r="D153">
        <v>22.7</v>
      </c>
      <c r="E153">
        <v>93.2</v>
      </c>
      <c r="F153">
        <v>57.2</v>
      </c>
      <c r="G153">
        <v>73.5</v>
      </c>
      <c r="H153">
        <v>22.4</v>
      </c>
    </row>
    <row r="154" spans="1:8" x14ac:dyDescent="0.25">
      <c r="A154" s="1">
        <v>41162</v>
      </c>
      <c r="B154">
        <v>26.3</v>
      </c>
      <c r="C154">
        <v>18.7</v>
      </c>
      <c r="D154">
        <v>22.5</v>
      </c>
      <c r="E154">
        <v>92.7</v>
      </c>
      <c r="F154">
        <v>65.400000000000006</v>
      </c>
      <c r="G154">
        <v>79.5</v>
      </c>
      <c r="H154">
        <v>21.1</v>
      </c>
    </row>
    <row r="155" spans="1:8" x14ac:dyDescent="0.25">
      <c r="A155" s="1">
        <v>41161</v>
      </c>
      <c r="B155">
        <v>25.9</v>
      </c>
      <c r="C155">
        <v>18.5</v>
      </c>
      <c r="D155">
        <v>22.6</v>
      </c>
      <c r="E155">
        <v>91.4</v>
      </c>
      <c r="F155">
        <v>66.8</v>
      </c>
      <c r="G155">
        <v>78.900000000000006</v>
      </c>
      <c r="H155">
        <v>22.2</v>
      </c>
    </row>
    <row r="156" spans="1:8" x14ac:dyDescent="0.25">
      <c r="A156" s="1">
        <v>41160</v>
      </c>
      <c r="B156">
        <v>27.9</v>
      </c>
      <c r="C156">
        <v>20.2</v>
      </c>
      <c r="D156">
        <v>24.2</v>
      </c>
      <c r="E156">
        <v>84.5</v>
      </c>
      <c r="F156">
        <v>48.7</v>
      </c>
      <c r="G156">
        <v>67.099999999999994</v>
      </c>
      <c r="H156">
        <v>22.9</v>
      </c>
    </row>
    <row r="157" spans="1:8" x14ac:dyDescent="0.25">
      <c r="A157" s="1">
        <v>41159</v>
      </c>
      <c r="B157">
        <v>32.700000000000003</v>
      </c>
      <c r="C157">
        <v>22.9</v>
      </c>
      <c r="D157">
        <v>27.6</v>
      </c>
      <c r="E157">
        <v>70.599999999999994</v>
      </c>
      <c r="F157">
        <v>26</v>
      </c>
      <c r="G157">
        <v>42.6</v>
      </c>
      <c r="H157">
        <v>19.100000000000001</v>
      </c>
    </row>
    <row r="158" spans="1:8" x14ac:dyDescent="0.25">
      <c r="A158" s="1">
        <v>41158</v>
      </c>
      <c r="B158">
        <v>32.6</v>
      </c>
      <c r="C158">
        <v>21.5</v>
      </c>
      <c r="D158">
        <v>27.2</v>
      </c>
      <c r="E158">
        <v>65.2</v>
      </c>
      <c r="F158">
        <v>25.4</v>
      </c>
      <c r="G158">
        <v>44.6</v>
      </c>
      <c r="H158">
        <v>20.5</v>
      </c>
    </row>
    <row r="159" spans="1:8" x14ac:dyDescent="0.25">
      <c r="A159" s="1">
        <v>41157</v>
      </c>
      <c r="B159">
        <v>31.3</v>
      </c>
      <c r="C159">
        <v>22.4</v>
      </c>
      <c r="D159">
        <v>26.3</v>
      </c>
      <c r="E159">
        <v>53.7</v>
      </c>
      <c r="F159">
        <v>34.5</v>
      </c>
      <c r="G159">
        <v>44.3</v>
      </c>
      <c r="H159">
        <v>20.100000000000001</v>
      </c>
    </row>
    <row r="160" spans="1:8" x14ac:dyDescent="0.25">
      <c r="A160" s="1">
        <v>41156</v>
      </c>
      <c r="B160">
        <v>30.4</v>
      </c>
      <c r="C160">
        <v>19.899999999999999</v>
      </c>
      <c r="D160">
        <v>25.1</v>
      </c>
      <c r="E160">
        <v>70.099999999999994</v>
      </c>
      <c r="F160">
        <v>26.3</v>
      </c>
      <c r="G160">
        <v>47.8</v>
      </c>
      <c r="H160">
        <v>24.5</v>
      </c>
    </row>
    <row r="161" spans="1:8" x14ac:dyDescent="0.25">
      <c r="A161" s="1">
        <v>41155</v>
      </c>
      <c r="B161">
        <v>28.6</v>
      </c>
      <c r="C161">
        <v>20.100000000000001</v>
      </c>
      <c r="D161">
        <v>23.9</v>
      </c>
      <c r="E161">
        <v>65.5</v>
      </c>
      <c r="F161">
        <v>42.1</v>
      </c>
      <c r="G161">
        <v>56.7</v>
      </c>
      <c r="H161">
        <v>23.8</v>
      </c>
    </row>
    <row r="162" spans="1:8" x14ac:dyDescent="0.25">
      <c r="A162" s="1">
        <v>41154</v>
      </c>
      <c r="B162">
        <v>29.5</v>
      </c>
      <c r="C162">
        <v>22.6</v>
      </c>
      <c r="D162">
        <v>25.1</v>
      </c>
      <c r="E162">
        <v>73.599999999999994</v>
      </c>
      <c r="F162">
        <v>38.5</v>
      </c>
      <c r="G162">
        <v>57</v>
      </c>
      <c r="H162">
        <v>20.7</v>
      </c>
    </row>
    <row r="163" spans="1:8" x14ac:dyDescent="0.25">
      <c r="A163" s="1">
        <v>41153</v>
      </c>
      <c r="B163">
        <v>29.6</v>
      </c>
      <c r="C163">
        <v>23.4</v>
      </c>
      <c r="D163">
        <v>25.6</v>
      </c>
      <c r="E163">
        <v>76.8</v>
      </c>
      <c r="F163">
        <v>42.7</v>
      </c>
      <c r="G163">
        <v>66.7</v>
      </c>
      <c r="H163">
        <v>20.7</v>
      </c>
    </row>
    <row r="164" spans="1:8" x14ac:dyDescent="0.25">
      <c r="A164" s="12">
        <v>2012</v>
      </c>
      <c r="B164" s="13">
        <f>AVERAGE(B134:B163)</f>
        <v>27.653333333333332</v>
      </c>
      <c r="C164" s="13">
        <f t="shared" ref="C164:H164" si="4">AVERAGE(C134:C163)</f>
        <v>19.41</v>
      </c>
      <c r="D164" s="13">
        <f t="shared" si="4"/>
        <v>23.443333333333335</v>
      </c>
      <c r="E164" s="13">
        <f t="shared" si="4"/>
        <v>86.466666666666654</v>
      </c>
      <c r="F164" s="13">
        <f t="shared" si="4"/>
        <v>49.043333333333337</v>
      </c>
      <c r="G164" s="13">
        <f t="shared" si="4"/>
        <v>69.486666666666665</v>
      </c>
      <c r="H164" s="13">
        <f t="shared" si="4"/>
        <v>18.626666666666669</v>
      </c>
    </row>
    <row r="165" spans="1:8" x14ac:dyDescent="0.25">
      <c r="A165" s="12"/>
      <c r="B165" s="13"/>
      <c r="C165" s="13"/>
      <c r="D165" s="13"/>
      <c r="E165" s="13"/>
      <c r="F165" s="13"/>
      <c r="G165" s="13"/>
      <c r="H165" s="13"/>
    </row>
    <row r="166" spans="1:8" x14ac:dyDescent="0.25">
      <c r="A166" s="10" t="s">
        <v>0</v>
      </c>
      <c r="B166" s="10" t="s">
        <v>27</v>
      </c>
      <c r="C166" s="10" t="s">
        <v>28</v>
      </c>
      <c r="D166" s="10" t="s">
        <v>29</v>
      </c>
      <c r="E166" s="10" t="s">
        <v>30</v>
      </c>
      <c r="F166" s="10" t="s">
        <v>31</v>
      </c>
      <c r="G166" s="10" t="s">
        <v>32</v>
      </c>
      <c r="H166" s="10" t="s">
        <v>33</v>
      </c>
    </row>
    <row r="167" spans="1:8" x14ac:dyDescent="0.25">
      <c r="A167" s="1">
        <v>41547</v>
      </c>
      <c r="B167">
        <v>26.7</v>
      </c>
      <c r="C167">
        <v>17.899999999999999</v>
      </c>
      <c r="D167">
        <v>21.9</v>
      </c>
      <c r="E167">
        <v>89.5</v>
      </c>
      <c r="F167">
        <v>61.3</v>
      </c>
      <c r="G167">
        <v>78</v>
      </c>
      <c r="H167">
        <v>20.2</v>
      </c>
    </row>
    <row r="168" spans="1:8" x14ac:dyDescent="0.25">
      <c r="A168" s="1">
        <v>41546</v>
      </c>
      <c r="B168">
        <v>24.9</v>
      </c>
      <c r="C168">
        <v>19.3</v>
      </c>
      <c r="D168">
        <v>22.3</v>
      </c>
      <c r="E168">
        <v>84.2</v>
      </c>
      <c r="F168">
        <v>55.6</v>
      </c>
      <c r="G168">
        <v>72.3</v>
      </c>
      <c r="H168">
        <v>13.1</v>
      </c>
    </row>
    <row r="169" spans="1:8" x14ac:dyDescent="0.25">
      <c r="A169" s="1">
        <v>41545</v>
      </c>
      <c r="B169">
        <v>25.5</v>
      </c>
      <c r="C169">
        <v>20.8</v>
      </c>
      <c r="D169">
        <v>23</v>
      </c>
      <c r="E169">
        <v>90.6</v>
      </c>
      <c r="F169">
        <v>61.6</v>
      </c>
      <c r="G169">
        <v>74.099999999999994</v>
      </c>
      <c r="H169">
        <v>9</v>
      </c>
    </row>
    <row r="170" spans="1:8" x14ac:dyDescent="0.25">
      <c r="A170" s="1">
        <v>41544</v>
      </c>
      <c r="B170">
        <v>26</v>
      </c>
      <c r="C170">
        <v>19.600000000000001</v>
      </c>
      <c r="D170">
        <v>22.9</v>
      </c>
      <c r="E170">
        <v>88.7</v>
      </c>
      <c r="F170">
        <v>71.400000000000006</v>
      </c>
      <c r="G170">
        <v>81.8</v>
      </c>
      <c r="H170">
        <v>16.2</v>
      </c>
    </row>
    <row r="171" spans="1:8" x14ac:dyDescent="0.25">
      <c r="A171" s="1">
        <v>41543</v>
      </c>
      <c r="B171">
        <v>32.799999999999997</v>
      </c>
      <c r="C171">
        <v>19</v>
      </c>
      <c r="D171">
        <v>25.3</v>
      </c>
      <c r="E171">
        <v>84.3</v>
      </c>
      <c r="F171">
        <v>23.4</v>
      </c>
      <c r="G171">
        <v>56</v>
      </c>
      <c r="H171">
        <v>20.6</v>
      </c>
    </row>
    <row r="172" spans="1:8" x14ac:dyDescent="0.25">
      <c r="A172" s="1">
        <v>41542</v>
      </c>
      <c r="B172">
        <v>29</v>
      </c>
      <c r="C172">
        <v>19.2</v>
      </c>
      <c r="D172">
        <v>23.8</v>
      </c>
      <c r="E172">
        <v>88.3</v>
      </c>
      <c r="F172">
        <v>36.299999999999997</v>
      </c>
      <c r="G172">
        <v>71.599999999999994</v>
      </c>
      <c r="H172">
        <v>21.3</v>
      </c>
    </row>
    <row r="173" spans="1:8" x14ac:dyDescent="0.25">
      <c r="A173" s="1">
        <v>41541</v>
      </c>
      <c r="B173">
        <v>26.1</v>
      </c>
      <c r="C173">
        <v>19.3</v>
      </c>
      <c r="D173">
        <v>22.7</v>
      </c>
      <c r="E173">
        <v>84.9</v>
      </c>
      <c r="F173">
        <v>57.6</v>
      </c>
      <c r="G173">
        <v>72.400000000000006</v>
      </c>
      <c r="H173">
        <v>21.5</v>
      </c>
    </row>
    <row r="174" spans="1:8" x14ac:dyDescent="0.25">
      <c r="A174" s="1">
        <v>41540</v>
      </c>
      <c r="B174">
        <v>28.6</v>
      </c>
      <c r="C174">
        <v>20.8</v>
      </c>
      <c r="D174">
        <v>23.8</v>
      </c>
      <c r="E174">
        <v>75.8</v>
      </c>
      <c r="F174">
        <v>51.4</v>
      </c>
      <c r="G174">
        <v>67.3</v>
      </c>
      <c r="H174">
        <v>21.4</v>
      </c>
    </row>
    <row r="175" spans="1:8" x14ac:dyDescent="0.25">
      <c r="A175" s="1">
        <v>41539</v>
      </c>
      <c r="B175">
        <v>29.8</v>
      </c>
      <c r="C175">
        <v>21.4</v>
      </c>
      <c r="D175">
        <v>24.9</v>
      </c>
      <c r="E175">
        <v>74.8</v>
      </c>
      <c r="F175">
        <v>46.2</v>
      </c>
      <c r="G175">
        <v>62.1</v>
      </c>
      <c r="H175">
        <v>21.8</v>
      </c>
    </row>
    <row r="176" spans="1:8" x14ac:dyDescent="0.25">
      <c r="A176" s="1">
        <v>41538</v>
      </c>
      <c r="B176">
        <v>29.2</v>
      </c>
      <c r="C176">
        <v>20.2</v>
      </c>
      <c r="D176">
        <v>24.3</v>
      </c>
      <c r="E176">
        <v>80.2</v>
      </c>
      <c r="F176">
        <v>46.5</v>
      </c>
      <c r="G176">
        <v>68</v>
      </c>
      <c r="H176">
        <v>22.3</v>
      </c>
    </row>
    <row r="177" spans="1:8" x14ac:dyDescent="0.25">
      <c r="A177" s="1">
        <v>41537</v>
      </c>
      <c r="B177">
        <v>29.2</v>
      </c>
      <c r="C177">
        <v>21.4</v>
      </c>
      <c r="D177">
        <v>24.5</v>
      </c>
      <c r="E177">
        <v>87.7</v>
      </c>
      <c r="F177">
        <v>56.8</v>
      </c>
      <c r="G177">
        <v>72.5</v>
      </c>
      <c r="H177">
        <v>20.399999999999999</v>
      </c>
    </row>
    <row r="178" spans="1:8" x14ac:dyDescent="0.25">
      <c r="A178" s="1">
        <v>41536</v>
      </c>
      <c r="B178">
        <v>28.2</v>
      </c>
      <c r="C178">
        <v>20.100000000000001</v>
      </c>
      <c r="D178">
        <v>23.5</v>
      </c>
      <c r="E178">
        <v>88.5</v>
      </c>
      <c r="F178">
        <v>56.3</v>
      </c>
      <c r="G178">
        <v>79</v>
      </c>
      <c r="H178">
        <v>19.8</v>
      </c>
    </row>
    <row r="179" spans="1:8" x14ac:dyDescent="0.25">
      <c r="A179" s="1">
        <v>41535</v>
      </c>
      <c r="B179">
        <v>27.4</v>
      </c>
      <c r="C179">
        <v>22</v>
      </c>
      <c r="D179">
        <v>24.1</v>
      </c>
      <c r="E179">
        <v>89.9</v>
      </c>
      <c r="F179">
        <v>65.3</v>
      </c>
      <c r="G179">
        <v>79.5</v>
      </c>
      <c r="H179">
        <v>17.899999999999999</v>
      </c>
    </row>
    <row r="180" spans="1:8" x14ac:dyDescent="0.25">
      <c r="A180" s="1">
        <v>41534</v>
      </c>
      <c r="B180">
        <v>29.2</v>
      </c>
      <c r="C180">
        <v>20.399999999999999</v>
      </c>
      <c r="D180">
        <v>24.5</v>
      </c>
      <c r="E180">
        <v>92.3</v>
      </c>
      <c r="F180">
        <v>56</v>
      </c>
      <c r="G180">
        <v>80.5</v>
      </c>
      <c r="H180">
        <v>21.4</v>
      </c>
    </row>
    <row r="181" spans="1:8" x14ac:dyDescent="0.25">
      <c r="A181" s="1">
        <v>41533</v>
      </c>
      <c r="B181">
        <v>27.6</v>
      </c>
      <c r="C181">
        <v>21.2</v>
      </c>
      <c r="D181">
        <v>24.1</v>
      </c>
      <c r="E181">
        <v>89.2</v>
      </c>
      <c r="F181">
        <v>66.2</v>
      </c>
      <c r="G181">
        <v>80.3</v>
      </c>
      <c r="H181">
        <v>21.8</v>
      </c>
    </row>
    <row r="182" spans="1:8" x14ac:dyDescent="0.25">
      <c r="A182" s="1">
        <v>41532</v>
      </c>
      <c r="B182">
        <v>27.6</v>
      </c>
      <c r="C182">
        <v>19.899999999999999</v>
      </c>
      <c r="D182">
        <v>23.6</v>
      </c>
      <c r="E182">
        <v>88.7</v>
      </c>
      <c r="F182">
        <v>65.400000000000006</v>
      </c>
      <c r="G182">
        <v>79.3</v>
      </c>
      <c r="H182">
        <v>23.1</v>
      </c>
    </row>
    <row r="183" spans="1:8" x14ac:dyDescent="0.25">
      <c r="A183" s="1">
        <v>41531</v>
      </c>
      <c r="B183">
        <v>30.8</v>
      </c>
      <c r="C183">
        <v>21.5</v>
      </c>
      <c r="D183">
        <v>24.9</v>
      </c>
      <c r="E183">
        <v>83.5</v>
      </c>
      <c r="F183">
        <v>39.299999999999997</v>
      </c>
      <c r="G183">
        <v>65.2</v>
      </c>
      <c r="H183">
        <v>19.7</v>
      </c>
    </row>
    <row r="184" spans="1:8" x14ac:dyDescent="0.25">
      <c r="A184" s="1">
        <v>41530</v>
      </c>
      <c r="B184">
        <v>31.3</v>
      </c>
      <c r="C184">
        <v>22.4</v>
      </c>
      <c r="D184">
        <v>25.8</v>
      </c>
      <c r="E184">
        <v>78</v>
      </c>
      <c r="F184">
        <v>40.299999999999997</v>
      </c>
      <c r="G184">
        <v>61.7</v>
      </c>
      <c r="H184">
        <v>19.399999999999999</v>
      </c>
    </row>
    <row r="185" spans="1:8" x14ac:dyDescent="0.25">
      <c r="A185" s="1">
        <v>41529</v>
      </c>
      <c r="B185">
        <v>31.6</v>
      </c>
      <c r="C185">
        <v>22.5</v>
      </c>
      <c r="D185">
        <v>26.1</v>
      </c>
      <c r="E185">
        <v>74</v>
      </c>
      <c r="F185">
        <v>39.9</v>
      </c>
      <c r="G185">
        <v>60.5</v>
      </c>
      <c r="H185">
        <v>23.1</v>
      </c>
    </row>
    <row r="186" spans="1:8" x14ac:dyDescent="0.25">
      <c r="A186" s="1">
        <v>41528</v>
      </c>
      <c r="B186">
        <v>31.2</v>
      </c>
      <c r="C186">
        <v>19.8</v>
      </c>
      <c r="D186">
        <v>25.1</v>
      </c>
      <c r="E186">
        <v>86</v>
      </c>
      <c r="F186">
        <v>32.4</v>
      </c>
      <c r="G186">
        <v>61</v>
      </c>
      <c r="H186">
        <v>23.9</v>
      </c>
    </row>
    <row r="187" spans="1:8" x14ac:dyDescent="0.25">
      <c r="A187" s="1">
        <v>41527</v>
      </c>
      <c r="B187">
        <v>27.3</v>
      </c>
      <c r="C187">
        <v>20.399999999999999</v>
      </c>
      <c r="D187">
        <v>23.8</v>
      </c>
      <c r="E187">
        <v>86.4</v>
      </c>
      <c r="F187">
        <v>55.6</v>
      </c>
      <c r="G187">
        <v>73</v>
      </c>
      <c r="H187">
        <v>23</v>
      </c>
    </row>
    <row r="188" spans="1:8" x14ac:dyDescent="0.25">
      <c r="A188" s="1">
        <v>41526</v>
      </c>
      <c r="B188">
        <v>28.3</v>
      </c>
      <c r="C188">
        <v>20.8</v>
      </c>
      <c r="D188">
        <v>24.1</v>
      </c>
      <c r="E188">
        <v>86.8</v>
      </c>
      <c r="F188">
        <v>52.5</v>
      </c>
      <c r="G188">
        <v>71.7</v>
      </c>
      <c r="H188">
        <v>20.100000000000001</v>
      </c>
    </row>
    <row r="189" spans="1:8" x14ac:dyDescent="0.25">
      <c r="A189" s="1">
        <v>41525</v>
      </c>
      <c r="B189">
        <v>28</v>
      </c>
      <c r="C189">
        <v>20.5</v>
      </c>
      <c r="D189">
        <v>23.8</v>
      </c>
      <c r="E189">
        <v>91.5</v>
      </c>
      <c r="F189">
        <v>48.8</v>
      </c>
      <c r="G189">
        <v>74.099999999999994</v>
      </c>
      <c r="H189">
        <v>20.399999999999999</v>
      </c>
    </row>
    <row r="190" spans="1:8" x14ac:dyDescent="0.25">
      <c r="A190" s="1">
        <v>41524</v>
      </c>
      <c r="B190">
        <v>24.5</v>
      </c>
      <c r="C190">
        <v>19.600000000000001</v>
      </c>
      <c r="D190">
        <v>22.3</v>
      </c>
      <c r="E190">
        <v>91.3</v>
      </c>
      <c r="F190">
        <v>61</v>
      </c>
      <c r="G190">
        <v>79.099999999999994</v>
      </c>
      <c r="H190">
        <v>6.9</v>
      </c>
    </row>
    <row r="191" spans="1:8" x14ac:dyDescent="0.25">
      <c r="A191" s="1">
        <v>41523</v>
      </c>
      <c r="B191">
        <v>27.5</v>
      </c>
      <c r="C191">
        <v>19.8</v>
      </c>
      <c r="D191">
        <v>23.7</v>
      </c>
      <c r="E191">
        <v>86</v>
      </c>
      <c r="F191">
        <v>60.9</v>
      </c>
      <c r="G191">
        <v>78.099999999999994</v>
      </c>
      <c r="H191">
        <v>24</v>
      </c>
    </row>
    <row r="192" spans="1:8" x14ac:dyDescent="0.25">
      <c r="A192" s="1">
        <v>41522</v>
      </c>
      <c r="B192">
        <v>29.4</v>
      </c>
      <c r="C192">
        <v>21.2</v>
      </c>
      <c r="D192">
        <v>24.7</v>
      </c>
      <c r="E192">
        <v>86.1</v>
      </c>
      <c r="F192">
        <v>47.9</v>
      </c>
      <c r="G192">
        <v>67.5</v>
      </c>
      <c r="H192">
        <v>23</v>
      </c>
    </row>
    <row r="193" spans="1:8" x14ac:dyDescent="0.25">
      <c r="A193" s="1">
        <v>41521</v>
      </c>
      <c r="B193">
        <v>31.2</v>
      </c>
      <c r="C193">
        <v>21.7</v>
      </c>
      <c r="D193">
        <v>25.9</v>
      </c>
      <c r="E193">
        <v>72.099999999999994</v>
      </c>
      <c r="F193">
        <v>36</v>
      </c>
      <c r="G193">
        <v>55.2</v>
      </c>
      <c r="H193">
        <v>25.2</v>
      </c>
    </row>
    <row r="194" spans="1:8" x14ac:dyDescent="0.25">
      <c r="A194" s="1">
        <v>41520</v>
      </c>
      <c r="B194">
        <v>32</v>
      </c>
      <c r="C194">
        <v>21.9</v>
      </c>
      <c r="D194">
        <v>26.2</v>
      </c>
      <c r="E194">
        <v>71.900000000000006</v>
      </c>
      <c r="F194">
        <v>31.4</v>
      </c>
      <c r="G194">
        <v>54.3</v>
      </c>
      <c r="H194">
        <v>25.4</v>
      </c>
    </row>
    <row r="195" spans="1:8" x14ac:dyDescent="0.25">
      <c r="A195" s="1">
        <v>41519</v>
      </c>
      <c r="B195">
        <v>31.3</v>
      </c>
      <c r="C195">
        <v>21.6</v>
      </c>
      <c r="D195">
        <v>26.1</v>
      </c>
      <c r="E195">
        <v>70.3</v>
      </c>
      <c r="F195">
        <v>34.6</v>
      </c>
      <c r="G195">
        <v>53.1</v>
      </c>
      <c r="H195">
        <v>25.5</v>
      </c>
    </row>
    <row r="196" spans="1:8" x14ac:dyDescent="0.25">
      <c r="A196" s="1">
        <v>41518</v>
      </c>
      <c r="B196">
        <v>31.4</v>
      </c>
      <c r="C196">
        <v>21.4</v>
      </c>
      <c r="D196">
        <v>25.5</v>
      </c>
      <c r="E196">
        <v>73.3</v>
      </c>
      <c r="F196">
        <v>39.700000000000003</v>
      </c>
      <c r="G196">
        <v>57.8</v>
      </c>
      <c r="H196">
        <v>23.8</v>
      </c>
    </row>
    <row r="197" spans="1:8" x14ac:dyDescent="0.25">
      <c r="A197" s="12">
        <v>2013</v>
      </c>
      <c r="B197" s="13">
        <f>AVERAGE(B167:B196)</f>
        <v>28.786666666666665</v>
      </c>
      <c r="C197" s="13">
        <f t="shared" ref="C197:H197" si="5">AVERAGE(C167:C196)</f>
        <v>20.586666666666666</v>
      </c>
      <c r="D197" s="13">
        <f t="shared" si="5"/>
        <v>24.240000000000006</v>
      </c>
      <c r="E197" s="13">
        <f t="shared" si="5"/>
        <v>83.826666666666668</v>
      </c>
      <c r="F197" s="13">
        <f t="shared" si="5"/>
        <v>49.919999999999995</v>
      </c>
      <c r="G197" s="13">
        <f t="shared" si="5"/>
        <v>69.566666666666649</v>
      </c>
      <c r="H197" s="13">
        <f t="shared" si="5"/>
        <v>20.506666666666664</v>
      </c>
    </row>
    <row r="198" spans="1:8" x14ac:dyDescent="0.25">
      <c r="A198" s="12"/>
      <c r="B198" s="13"/>
      <c r="C198" s="13"/>
      <c r="D198" s="13"/>
      <c r="E198" s="13"/>
      <c r="F198" s="13"/>
      <c r="G198" s="13"/>
      <c r="H198" s="13"/>
    </row>
    <row r="199" spans="1:8" x14ac:dyDescent="0.25">
      <c r="A199" s="10" t="s">
        <v>0</v>
      </c>
      <c r="B199" s="10" t="s">
        <v>27</v>
      </c>
      <c r="C199" s="10" t="s">
        <v>28</v>
      </c>
      <c r="D199" s="10" t="s">
        <v>29</v>
      </c>
      <c r="E199" s="10" t="s">
        <v>30</v>
      </c>
      <c r="F199" s="10" t="s">
        <v>31</v>
      </c>
      <c r="G199" s="10" t="s">
        <v>32</v>
      </c>
      <c r="H199" s="10" t="s">
        <v>33</v>
      </c>
    </row>
    <row r="200" spans="1:8" x14ac:dyDescent="0.25">
      <c r="A200" s="1">
        <v>41912</v>
      </c>
      <c r="B200">
        <v>29.9</v>
      </c>
      <c r="C200">
        <v>18.899999999999999</v>
      </c>
      <c r="D200">
        <v>24</v>
      </c>
      <c r="E200">
        <v>85.8</v>
      </c>
      <c r="F200">
        <v>48.5</v>
      </c>
      <c r="G200">
        <v>65.2</v>
      </c>
      <c r="H200">
        <v>17.7</v>
      </c>
    </row>
    <row r="201" spans="1:8" x14ac:dyDescent="0.25">
      <c r="A201" s="1">
        <v>41911</v>
      </c>
      <c r="B201">
        <v>27.9</v>
      </c>
      <c r="C201">
        <v>18.899999999999999</v>
      </c>
      <c r="D201">
        <v>22.1</v>
      </c>
      <c r="E201">
        <v>90.5</v>
      </c>
      <c r="F201">
        <v>55.5</v>
      </c>
      <c r="G201">
        <v>80.099999999999994</v>
      </c>
      <c r="H201">
        <v>7.9</v>
      </c>
    </row>
    <row r="202" spans="1:8" x14ac:dyDescent="0.25">
      <c r="A202" s="1">
        <v>41910</v>
      </c>
      <c r="B202">
        <v>27.2</v>
      </c>
      <c r="C202">
        <v>20.6</v>
      </c>
      <c r="D202">
        <v>23.3</v>
      </c>
      <c r="E202">
        <v>83.6</v>
      </c>
      <c r="F202">
        <v>55.6</v>
      </c>
      <c r="G202">
        <v>68.5</v>
      </c>
      <c r="H202">
        <v>12.4</v>
      </c>
    </row>
    <row r="203" spans="1:8" x14ac:dyDescent="0.25">
      <c r="A203" s="1">
        <v>41909</v>
      </c>
      <c r="B203">
        <v>25.5</v>
      </c>
      <c r="C203">
        <v>20.6</v>
      </c>
      <c r="D203">
        <v>23.1</v>
      </c>
      <c r="E203">
        <v>83.1</v>
      </c>
      <c r="F203">
        <v>54.5</v>
      </c>
      <c r="G203">
        <v>64.900000000000006</v>
      </c>
      <c r="H203">
        <v>6.6</v>
      </c>
    </row>
    <row r="204" spans="1:8" x14ac:dyDescent="0.25">
      <c r="A204" s="1">
        <v>41908</v>
      </c>
      <c r="B204">
        <v>30</v>
      </c>
      <c r="C204">
        <v>21</v>
      </c>
      <c r="D204">
        <v>24.5</v>
      </c>
      <c r="E204">
        <v>75.900000000000006</v>
      </c>
      <c r="F204">
        <v>38</v>
      </c>
      <c r="G204">
        <v>61.3</v>
      </c>
      <c r="H204">
        <v>19.100000000000001</v>
      </c>
    </row>
    <row r="205" spans="1:8" x14ac:dyDescent="0.25">
      <c r="A205" s="1">
        <v>41907</v>
      </c>
      <c r="B205">
        <v>27.5</v>
      </c>
      <c r="C205">
        <v>17.3</v>
      </c>
      <c r="D205">
        <v>23</v>
      </c>
      <c r="E205">
        <v>80.5</v>
      </c>
      <c r="F205">
        <v>45.2</v>
      </c>
      <c r="G205">
        <v>63.5</v>
      </c>
      <c r="H205">
        <v>21.6</v>
      </c>
    </row>
    <row r="206" spans="1:8" x14ac:dyDescent="0.25">
      <c r="A206" s="1">
        <v>41906</v>
      </c>
      <c r="B206">
        <v>26.3</v>
      </c>
      <c r="C206">
        <v>17.2</v>
      </c>
      <c r="D206">
        <v>21.6</v>
      </c>
      <c r="E206">
        <v>89.8</v>
      </c>
      <c r="F206">
        <v>48.1</v>
      </c>
      <c r="G206">
        <v>73.3</v>
      </c>
      <c r="H206">
        <v>19.899999999999999</v>
      </c>
    </row>
    <row r="207" spans="1:8" x14ac:dyDescent="0.25">
      <c r="A207" s="1">
        <v>41905</v>
      </c>
      <c r="B207">
        <v>25.8</v>
      </c>
      <c r="C207">
        <v>16.2</v>
      </c>
      <c r="D207">
        <v>21.2</v>
      </c>
      <c r="E207">
        <v>89.6</v>
      </c>
      <c r="F207">
        <v>50.4</v>
      </c>
      <c r="G207">
        <v>72.7</v>
      </c>
      <c r="H207">
        <v>21.4</v>
      </c>
    </row>
    <row r="208" spans="1:8" x14ac:dyDescent="0.25">
      <c r="A208" s="1">
        <v>41904</v>
      </c>
      <c r="B208">
        <v>27.7</v>
      </c>
      <c r="C208">
        <v>20.399999999999999</v>
      </c>
      <c r="D208">
        <v>23.1</v>
      </c>
      <c r="E208">
        <v>85.4</v>
      </c>
      <c r="F208">
        <v>49.4</v>
      </c>
      <c r="G208">
        <v>68.7</v>
      </c>
      <c r="H208">
        <v>19.899999999999999</v>
      </c>
    </row>
    <row r="209" spans="1:8" x14ac:dyDescent="0.25">
      <c r="A209" s="1">
        <v>41903</v>
      </c>
      <c r="B209">
        <v>30.5</v>
      </c>
      <c r="C209">
        <v>20.2</v>
      </c>
      <c r="D209">
        <v>24</v>
      </c>
      <c r="E209">
        <v>87.5</v>
      </c>
      <c r="F209">
        <v>38.6</v>
      </c>
      <c r="G209">
        <v>61.1</v>
      </c>
      <c r="H209">
        <v>14.2</v>
      </c>
    </row>
    <row r="210" spans="1:8" x14ac:dyDescent="0.25">
      <c r="A210" s="1">
        <v>41902</v>
      </c>
      <c r="B210">
        <v>27.5</v>
      </c>
      <c r="C210">
        <v>19.5</v>
      </c>
      <c r="D210">
        <v>22.4</v>
      </c>
      <c r="E210">
        <v>87.5</v>
      </c>
      <c r="F210">
        <v>53.1</v>
      </c>
      <c r="G210">
        <v>76.099999999999994</v>
      </c>
      <c r="H210">
        <v>14.4</v>
      </c>
    </row>
    <row r="211" spans="1:8" x14ac:dyDescent="0.25">
      <c r="A211" s="1">
        <v>41901</v>
      </c>
      <c r="B211">
        <v>29.9</v>
      </c>
      <c r="C211">
        <v>18.7</v>
      </c>
      <c r="D211">
        <v>22.7</v>
      </c>
      <c r="E211">
        <v>85</v>
      </c>
      <c r="F211">
        <v>35.9</v>
      </c>
      <c r="G211">
        <v>67.2</v>
      </c>
      <c r="H211">
        <v>18.7</v>
      </c>
    </row>
    <row r="212" spans="1:8" x14ac:dyDescent="0.25">
      <c r="A212" s="1">
        <v>41900</v>
      </c>
      <c r="B212">
        <v>27.5</v>
      </c>
      <c r="C212">
        <v>17.100000000000001</v>
      </c>
      <c r="D212">
        <v>22.6</v>
      </c>
      <c r="E212">
        <v>89.1</v>
      </c>
      <c r="F212">
        <v>42.5</v>
      </c>
      <c r="G212">
        <v>68.2</v>
      </c>
      <c r="H212">
        <v>19.899999999999999</v>
      </c>
    </row>
    <row r="213" spans="1:8" x14ac:dyDescent="0.25">
      <c r="A213" s="1">
        <v>41899</v>
      </c>
      <c r="B213">
        <v>29.5</v>
      </c>
      <c r="C213">
        <v>17.7</v>
      </c>
      <c r="D213">
        <v>23.1</v>
      </c>
      <c r="E213">
        <v>88.2</v>
      </c>
      <c r="F213">
        <v>39.9</v>
      </c>
      <c r="G213">
        <v>67.2</v>
      </c>
      <c r="H213">
        <v>20.5</v>
      </c>
    </row>
    <row r="214" spans="1:8" x14ac:dyDescent="0.25">
      <c r="A214" s="1">
        <v>41898</v>
      </c>
      <c r="B214">
        <v>29.4</v>
      </c>
      <c r="C214">
        <v>17.8</v>
      </c>
      <c r="D214">
        <v>22.9</v>
      </c>
      <c r="E214">
        <v>88.2</v>
      </c>
      <c r="F214">
        <v>15.4</v>
      </c>
      <c r="G214">
        <v>60.2</v>
      </c>
      <c r="H214">
        <v>10.199999999999999</v>
      </c>
    </row>
    <row r="215" spans="1:8" x14ac:dyDescent="0.25">
      <c r="A215" s="1">
        <v>41897</v>
      </c>
      <c r="B215">
        <v>27.3</v>
      </c>
      <c r="C215">
        <v>17.399999999999999</v>
      </c>
      <c r="D215">
        <v>22</v>
      </c>
      <c r="E215">
        <v>90</v>
      </c>
      <c r="F215">
        <v>53.2</v>
      </c>
      <c r="G215">
        <v>75.599999999999994</v>
      </c>
      <c r="H215">
        <v>22.3</v>
      </c>
    </row>
    <row r="216" spans="1:8" x14ac:dyDescent="0.25">
      <c r="A216" s="1">
        <v>41896</v>
      </c>
      <c r="B216">
        <v>28.3</v>
      </c>
      <c r="C216">
        <v>17.399999999999999</v>
      </c>
      <c r="D216">
        <v>23.3</v>
      </c>
      <c r="E216">
        <v>89.7</v>
      </c>
      <c r="F216">
        <v>44.6</v>
      </c>
      <c r="G216">
        <v>68.5</v>
      </c>
      <c r="H216">
        <v>22.9</v>
      </c>
    </row>
    <row r="217" spans="1:8" x14ac:dyDescent="0.25">
      <c r="A217" s="1">
        <v>41895</v>
      </c>
      <c r="B217">
        <v>28.1</v>
      </c>
      <c r="C217">
        <v>18.3</v>
      </c>
      <c r="D217">
        <v>23.2</v>
      </c>
      <c r="E217">
        <v>90.8</v>
      </c>
      <c r="F217">
        <v>54.6</v>
      </c>
      <c r="G217">
        <v>76.900000000000006</v>
      </c>
      <c r="H217">
        <v>23.1</v>
      </c>
    </row>
    <row r="218" spans="1:8" x14ac:dyDescent="0.25">
      <c r="A218" s="1">
        <v>41894</v>
      </c>
      <c r="B218">
        <v>28.4</v>
      </c>
      <c r="C218">
        <v>20</v>
      </c>
      <c r="D218">
        <v>24</v>
      </c>
      <c r="E218">
        <v>88.2</v>
      </c>
      <c r="F218">
        <v>56.8</v>
      </c>
      <c r="G218">
        <v>74.599999999999994</v>
      </c>
      <c r="H218">
        <v>23.5</v>
      </c>
    </row>
    <row r="219" spans="1:8" x14ac:dyDescent="0.25">
      <c r="A219" s="1">
        <v>41893</v>
      </c>
      <c r="B219">
        <v>30.4</v>
      </c>
      <c r="C219">
        <v>18.899999999999999</v>
      </c>
      <c r="D219">
        <v>24.7</v>
      </c>
      <c r="E219">
        <v>82.2</v>
      </c>
      <c r="F219">
        <v>43.3</v>
      </c>
      <c r="G219">
        <v>64.7</v>
      </c>
      <c r="H219">
        <v>24</v>
      </c>
    </row>
    <row r="220" spans="1:8" x14ac:dyDescent="0.25">
      <c r="A220" s="1">
        <v>41892</v>
      </c>
      <c r="B220">
        <v>29.4</v>
      </c>
      <c r="C220">
        <v>22.6</v>
      </c>
      <c r="D220">
        <v>25.8</v>
      </c>
      <c r="E220">
        <v>87.4</v>
      </c>
      <c r="F220">
        <v>58.9</v>
      </c>
      <c r="G220">
        <v>72.900000000000006</v>
      </c>
      <c r="H220">
        <v>23.1</v>
      </c>
    </row>
    <row r="221" spans="1:8" x14ac:dyDescent="0.25">
      <c r="A221" s="1">
        <v>41891</v>
      </c>
      <c r="B221">
        <v>30.2</v>
      </c>
      <c r="C221">
        <v>21.9</v>
      </c>
      <c r="D221">
        <v>25.9</v>
      </c>
      <c r="E221">
        <v>87.2</v>
      </c>
      <c r="F221">
        <v>49.2</v>
      </c>
      <c r="G221">
        <v>72.8</v>
      </c>
      <c r="H221">
        <v>22.2</v>
      </c>
    </row>
    <row r="222" spans="1:8" x14ac:dyDescent="0.25">
      <c r="A222" s="1">
        <v>41890</v>
      </c>
      <c r="B222">
        <v>29.9</v>
      </c>
      <c r="C222">
        <v>20.399999999999999</v>
      </c>
      <c r="D222">
        <v>25.4</v>
      </c>
      <c r="E222">
        <v>83.1</v>
      </c>
      <c r="F222">
        <v>41.6</v>
      </c>
      <c r="G222">
        <v>68.3</v>
      </c>
      <c r="H222">
        <v>23.2</v>
      </c>
    </row>
    <row r="223" spans="1:8" x14ac:dyDescent="0.25">
      <c r="A223" s="1">
        <v>41889</v>
      </c>
      <c r="B223">
        <v>31.6</v>
      </c>
      <c r="C223">
        <v>21</v>
      </c>
      <c r="D223">
        <v>26.1</v>
      </c>
      <c r="E223">
        <v>88.6</v>
      </c>
      <c r="F223">
        <v>44.9</v>
      </c>
      <c r="G223">
        <v>65.900000000000006</v>
      </c>
      <c r="H223">
        <v>23.7</v>
      </c>
    </row>
    <row r="224" spans="1:8" x14ac:dyDescent="0.25">
      <c r="A224" s="1">
        <v>41888</v>
      </c>
      <c r="B224">
        <v>30.4</v>
      </c>
      <c r="C224">
        <v>22.8</v>
      </c>
      <c r="D224">
        <v>26.4</v>
      </c>
      <c r="E224">
        <v>87.7</v>
      </c>
      <c r="F224">
        <v>43.2</v>
      </c>
      <c r="G224">
        <v>73.099999999999994</v>
      </c>
      <c r="H224">
        <v>24.2</v>
      </c>
    </row>
    <row r="225" spans="1:8" x14ac:dyDescent="0.25">
      <c r="A225" s="1">
        <v>41887</v>
      </c>
      <c r="B225">
        <v>30.2</v>
      </c>
      <c r="C225">
        <v>22.8</v>
      </c>
      <c r="D225">
        <v>26.6</v>
      </c>
      <c r="E225">
        <v>87.9</v>
      </c>
      <c r="F225">
        <v>59.3</v>
      </c>
      <c r="G225">
        <v>76.900000000000006</v>
      </c>
      <c r="H225">
        <v>23.4</v>
      </c>
    </row>
    <row r="226" spans="1:8" x14ac:dyDescent="0.25">
      <c r="A226" s="1">
        <v>41886</v>
      </c>
      <c r="B226">
        <v>30.4</v>
      </c>
      <c r="C226">
        <v>21.2</v>
      </c>
      <c r="D226">
        <v>26.4</v>
      </c>
      <c r="E226">
        <v>88.7</v>
      </c>
      <c r="F226">
        <v>66.099999999999994</v>
      </c>
      <c r="G226">
        <v>79.400000000000006</v>
      </c>
      <c r="H226">
        <v>24.3</v>
      </c>
    </row>
    <row r="227" spans="1:8" x14ac:dyDescent="0.25">
      <c r="A227" s="1">
        <v>41885</v>
      </c>
      <c r="B227">
        <v>31.5</v>
      </c>
      <c r="C227">
        <v>24.3</v>
      </c>
      <c r="D227">
        <v>26.9</v>
      </c>
      <c r="E227">
        <v>92.3</v>
      </c>
      <c r="F227">
        <v>65.599999999999994</v>
      </c>
      <c r="G227">
        <v>79.099999999999994</v>
      </c>
      <c r="H227">
        <v>23.3</v>
      </c>
    </row>
    <row r="228" spans="1:8" x14ac:dyDescent="0.25">
      <c r="A228" s="1">
        <v>41884</v>
      </c>
      <c r="B228">
        <v>30.5</v>
      </c>
      <c r="C228">
        <v>22</v>
      </c>
      <c r="D228">
        <v>26.7</v>
      </c>
      <c r="E228">
        <v>91.3</v>
      </c>
      <c r="F228">
        <v>54.8</v>
      </c>
      <c r="G228">
        <v>76.3</v>
      </c>
      <c r="H228">
        <v>23.8</v>
      </c>
    </row>
    <row r="229" spans="1:8" x14ac:dyDescent="0.25">
      <c r="A229" s="1">
        <v>41883</v>
      </c>
      <c r="B229">
        <v>30.4</v>
      </c>
      <c r="C229">
        <v>23.4</v>
      </c>
      <c r="D229">
        <v>26.4</v>
      </c>
      <c r="E229">
        <v>87.9</v>
      </c>
      <c r="F229">
        <v>62.3</v>
      </c>
      <c r="G229">
        <v>74.7</v>
      </c>
      <c r="H229">
        <v>24.4</v>
      </c>
    </row>
    <row r="230" spans="1:8" x14ac:dyDescent="0.25">
      <c r="A230" s="12">
        <v>2014</v>
      </c>
      <c r="B230" s="13">
        <f>AVERAGE(B200:B229)</f>
        <v>28.970000000000002</v>
      </c>
      <c r="C230" s="13">
        <f t="shared" ref="C230:H230" si="6">AVERAGE(C200:C229)</f>
        <v>19.883333333333329</v>
      </c>
      <c r="D230" s="13">
        <f t="shared" si="6"/>
        <v>24.113333333333333</v>
      </c>
      <c r="E230" s="13">
        <f t="shared" si="6"/>
        <v>87.09</v>
      </c>
      <c r="F230" s="13">
        <f t="shared" si="6"/>
        <v>48.966666666666654</v>
      </c>
      <c r="G230" s="13">
        <f t="shared" si="6"/>
        <v>70.596666666666678</v>
      </c>
      <c r="H230" s="13">
        <f t="shared" si="6"/>
        <v>19.859999999999996</v>
      </c>
    </row>
    <row r="231" spans="1:8" x14ac:dyDescent="0.25">
      <c r="A231" s="12"/>
      <c r="B231" s="13"/>
      <c r="C231" s="13"/>
      <c r="D231" s="13"/>
      <c r="E231" s="13"/>
      <c r="F231" s="13"/>
      <c r="G231" s="13"/>
      <c r="H231" s="13"/>
    </row>
    <row r="232" spans="1:8" ht="16.5" customHeight="1" x14ac:dyDescent="0.25">
      <c r="A232" s="10" t="s">
        <v>0</v>
      </c>
      <c r="B232" s="10" t="s">
        <v>27</v>
      </c>
      <c r="C232" s="10" t="s">
        <v>28</v>
      </c>
      <c r="D232" s="10" t="s">
        <v>29</v>
      </c>
      <c r="E232" s="10" t="s">
        <v>30</v>
      </c>
      <c r="F232" s="10" t="s">
        <v>31</v>
      </c>
      <c r="G232" s="10" t="s">
        <v>32</v>
      </c>
      <c r="H232" s="10" t="s">
        <v>33</v>
      </c>
    </row>
    <row r="233" spans="1:8" x14ac:dyDescent="0.25">
      <c r="A233" s="1">
        <v>42277</v>
      </c>
      <c r="B233">
        <v>24.9</v>
      </c>
      <c r="C233">
        <v>18.8</v>
      </c>
      <c r="D233">
        <v>21.3</v>
      </c>
      <c r="E233">
        <v>84.4</v>
      </c>
      <c r="F233">
        <v>51.9</v>
      </c>
      <c r="G233">
        <v>71.400000000000006</v>
      </c>
      <c r="H233">
        <v>18.600000000000001</v>
      </c>
    </row>
    <row r="234" spans="1:8" x14ac:dyDescent="0.25">
      <c r="A234" s="1">
        <v>42276</v>
      </c>
      <c r="B234">
        <v>24.2</v>
      </c>
      <c r="C234">
        <v>19.2</v>
      </c>
      <c r="D234">
        <v>21.7</v>
      </c>
      <c r="E234">
        <v>81.900000000000006</v>
      </c>
      <c r="F234">
        <v>50</v>
      </c>
      <c r="G234">
        <v>66.2</v>
      </c>
      <c r="H234">
        <v>7.3</v>
      </c>
    </row>
    <row r="235" spans="1:8" x14ac:dyDescent="0.25">
      <c r="A235" s="1">
        <v>42275</v>
      </c>
      <c r="B235">
        <v>28.6</v>
      </c>
      <c r="C235">
        <v>19.5</v>
      </c>
      <c r="D235">
        <v>23.8</v>
      </c>
      <c r="E235">
        <v>69.900000000000006</v>
      </c>
      <c r="F235">
        <v>37.200000000000003</v>
      </c>
      <c r="G235">
        <v>54.6</v>
      </c>
      <c r="H235">
        <v>20.2</v>
      </c>
    </row>
    <row r="236" spans="1:8" x14ac:dyDescent="0.25">
      <c r="A236" s="1">
        <v>42274</v>
      </c>
      <c r="B236">
        <v>27.2</v>
      </c>
      <c r="C236">
        <v>18.100000000000001</v>
      </c>
      <c r="D236">
        <v>22.9</v>
      </c>
      <c r="E236">
        <v>84.7</v>
      </c>
      <c r="F236">
        <v>51.9</v>
      </c>
      <c r="G236">
        <v>67.8</v>
      </c>
      <c r="H236">
        <v>19</v>
      </c>
    </row>
    <row r="237" spans="1:8" x14ac:dyDescent="0.25">
      <c r="A237" s="1">
        <v>42273</v>
      </c>
      <c r="B237">
        <v>25.3</v>
      </c>
      <c r="C237">
        <v>17</v>
      </c>
      <c r="D237">
        <v>21.2</v>
      </c>
      <c r="E237">
        <v>92.4</v>
      </c>
      <c r="F237">
        <v>57.5</v>
      </c>
      <c r="G237">
        <v>74.599999999999994</v>
      </c>
      <c r="H237">
        <v>19.399999999999999</v>
      </c>
    </row>
    <row r="238" spans="1:8" x14ac:dyDescent="0.25">
      <c r="A238" s="1">
        <v>42272</v>
      </c>
      <c r="B238">
        <v>25.5</v>
      </c>
      <c r="C238">
        <v>17.899999999999999</v>
      </c>
      <c r="D238">
        <v>21.7</v>
      </c>
      <c r="E238">
        <v>90.8</v>
      </c>
      <c r="F238">
        <v>55.7</v>
      </c>
      <c r="G238">
        <v>71.7</v>
      </c>
      <c r="H238">
        <v>20.6</v>
      </c>
    </row>
    <row r="239" spans="1:8" x14ac:dyDescent="0.25">
      <c r="A239" s="1">
        <v>42271</v>
      </c>
      <c r="B239">
        <v>26.7</v>
      </c>
      <c r="C239">
        <v>19</v>
      </c>
      <c r="D239">
        <v>22.9</v>
      </c>
      <c r="E239">
        <v>86.6</v>
      </c>
      <c r="F239">
        <v>58.4</v>
      </c>
      <c r="G239">
        <v>74</v>
      </c>
      <c r="H239">
        <v>20.2</v>
      </c>
    </row>
    <row r="240" spans="1:8" x14ac:dyDescent="0.25">
      <c r="A240" s="1">
        <v>42270</v>
      </c>
      <c r="B240">
        <v>29.7</v>
      </c>
      <c r="C240">
        <v>15.7</v>
      </c>
      <c r="D240">
        <v>22.9</v>
      </c>
      <c r="E240">
        <v>94.1</v>
      </c>
      <c r="F240">
        <v>35.799999999999997</v>
      </c>
      <c r="G240">
        <v>73.5</v>
      </c>
      <c r="H240">
        <v>20.3</v>
      </c>
    </row>
    <row r="241" spans="1:8" x14ac:dyDescent="0.25">
      <c r="A241" s="1">
        <v>42269</v>
      </c>
      <c r="B241">
        <v>28.8</v>
      </c>
      <c r="C241">
        <v>18.600000000000001</v>
      </c>
      <c r="D241">
        <v>22.3</v>
      </c>
      <c r="E241">
        <v>94.7</v>
      </c>
      <c r="F241">
        <v>42.3</v>
      </c>
      <c r="G241">
        <v>79.2</v>
      </c>
      <c r="H241">
        <v>18.899999999999999</v>
      </c>
    </row>
    <row r="242" spans="1:8" x14ac:dyDescent="0.25">
      <c r="A242" s="1">
        <v>42268</v>
      </c>
      <c r="B242">
        <v>26.4</v>
      </c>
      <c r="C242">
        <v>19.600000000000001</v>
      </c>
      <c r="D242">
        <v>22.4</v>
      </c>
      <c r="E242">
        <v>93.9</v>
      </c>
      <c r="F242">
        <v>51.6</v>
      </c>
      <c r="G242">
        <v>79.5</v>
      </c>
      <c r="H242">
        <v>18.600000000000001</v>
      </c>
    </row>
    <row r="243" spans="1:8" x14ac:dyDescent="0.25">
      <c r="A243" s="1">
        <v>42267</v>
      </c>
      <c r="B243">
        <v>27.7</v>
      </c>
      <c r="C243">
        <v>20</v>
      </c>
      <c r="D243">
        <v>23</v>
      </c>
      <c r="E243">
        <v>91.8</v>
      </c>
      <c r="F243">
        <v>47.9</v>
      </c>
      <c r="G243">
        <v>70.3</v>
      </c>
      <c r="H243">
        <v>20.8</v>
      </c>
    </row>
    <row r="244" spans="1:8" x14ac:dyDescent="0.25">
      <c r="A244" s="1">
        <v>42266</v>
      </c>
      <c r="B244">
        <v>30.4</v>
      </c>
      <c r="C244">
        <v>21.3</v>
      </c>
      <c r="D244">
        <v>25.3</v>
      </c>
      <c r="E244">
        <v>63.4</v>
      </c>
      <c r="F244">
        <v>32.799999999999997</v>
      </c>
      <c r="G244">
        <v>48.6</v>
      </c>
      <c r="H244">
        <v>19.399999999999999</v>
      </c>
    </row>
    <row r="245" spans="1:8" x14ac:dyDescent="0.25">
      <c r="A245" s="1">
        <v>42265</v>
      </c>
      <c r="B245">
        <v>28.9</v>
      </c>
      <c r="C245">
        <v>16.399999999999999</v>
      </c>
      <c r="D245">
        <v>23.8</v>
      </c>
      <c r="E245">
        <v>86.5</v>
      </c>
      <c r="F245">
        <v>26.2</v>
      </c>
      <c r="G245">
        <v>52.2</v>
      </c>
      <c r="H245">
        <v>21.6</v>
      </c>
    </row>
    <row r="246" spans="1:8" x14ac:dyDescent="0.25">
      <c r="A246" s="1">
        <v>42264</v>
      </c>
      <c r="B246">
        <v>24.5</v>
      </c>
      <c r="C246">
        <v>17.3</v>
      </c>
      <c r="D246">
        <v>20.8</v>
      </c>
      <c r="E246">
        <v>90.4</v>
      </c>
      <c r="F246">
        <v>46.2</v>
      </c>
      <c r="G246">
        <v>73.400000000000006</v>
      </c>
      <c r="H246">
        <v>22</v>
      </c>
    </row>
    <row r="247" spans="1:8" x14ac:dyDescent="0.25">
      <c r="A247" s="1">
        <v>42263</v>
      </c>
      <c r="B247">
        <v>25.5</v>
      </c>
      <c r="C247">
        <v>18.5</v>
      </c>
      <c r="D247">
        <v>22.1</v>
      </c>
      <c r="E247">
        <v>86.4</v>
      </c>
      <c r="F247">
        <v>50.3</v>
      </c>
      <c r="G247">
        <v>68.5</v>
      </c>
      <c r="H247">
        <v>22.6</v>
      </c>
    </row>
    <row r="248" spans="1:8" x14ac:dyDescent="0.25">
      <c r="A248" s="1">
        <v>42262</v>
      </c>
      <c r="B248">
        <v>25.9</v>
      </c>
      <c r="C248">
        <v>18.600000000000001</v>
      </c>
      <c r="D248">
        <v>22.4</v>
      </c>
      <c r="E248">
        <v>90</v>
      </c>
      <c r="F248">
        <v>53.1</v>
      </c>
      <c r="G248">
        <v>70.599999999999994</v>
      </c>
      <c r="H248">
        <v>22.2</v>
      </c>
    </row>
    <row r="249" spans="1:8" x14ac:dyDescent="0.25">
      <c r="A249" s="1">
        <v>42261</v>
      </c>
      <c r="B249">
        <v>28.7</v>
      </c>
      <c r="C249">
        <v>18.100000000000001</v>
      </c>
      <c r="D249">
        <v>23.6</v>
      </c>
      <c r="E249">
        <v>91.8</v>
      </c>
      <c r="F249">
        <v>55.4</v>
      </c>
      <c r="G249">
        <v>75</v>
      </c>
      <c r="H249">
        <v>21.2</v>
      </c>
    </row>
    <row r="250" spans="1:8" x14ac:dyDescent="0.25">
      <c r="A250" s="1">
        <v>42260</v>
      </c>
      <c r="B250">
        <v>27.7</v>
      </c>
      <c r="C250">
        <v>20.8</v>
      </c>
      <c r="D250">
        <v>24</v>
      </c>
      <c r="E250">
        <v>90.4</v>
      </c>
      <c r="F250">
        <v>55</v>
      </c>
      <c r="G250">
        <v>76.599999999999994</v>
      </c>
      <c r="H250">
        <v>18.600000000000001</v>
      </c>
    </row>
    <row r="251" spans="1:8" x14ac:dyDescent="0.25">
      <c r="A251" s="1">
        <v>42259</v>
      </c>
      <c r="B251">
        <v>31.1</v>
      </c>
      <c r="C251">
        <v>22.8</v>
      </c>
      <c r="D251">
        <v>26</v>
      </c>
      <c r="E251">
        <v>87.9</v>
      </c>
      <c r="F251">
        <v>37.6</v>
      </c>
      <c r="G251">
        <v>60.4</v>
      </c>
      <c r="H251">
        <v>15.6</v>
      </c>
    </row>
    <row r="252" spans="1:8" x14ac:dyDescent="0.25">
      <c r="A252" s="1">
        <v>42258</v>
      </c>
      <c r="B252">
        <v>27.9</v>
      </c>
      <c r="C252">
        <v>18.8</v>
      </c>
      <c r="D252">
        <v>24.2</v>
      </c>
      <c r="E252">
        <v>90.2</v>
      </c>
      <c r="F252">
        <v>40.5</v>
      </c>
      <c r="G252">
        <v>73.099999999999994</v>
      </c>
      <c r="H252">
        <v>21.1</v>
      </c>
    </row>
    <row r="253" spans="1:8" x14ac:dyDescent="0.25">
      <c r="A253" s="1">
        <v>42257</v>
      </c>
      <c r="B253">
        <v>27.8</v>
      </c>
      <c r="C253">
        <v>20.9</v>
      </c>
      <c r="D253">
        <v>24.2</v>
      </c>
      <c r="E253">
        <v>90.5</v>
      </c>
      <c r="F253">
        <v>58.3</v>
      </c>
      <c r="G253">
        <v>78.599999999999994</v>
      </c>
      <c r="H253">
        <v>21.7</v>
      </c>
    </row>
    <row r="254" spans="1:8" x14ac:dyDescent="0.25">
      <c r="A254" s="1">
        <v>42256</v>
      </c>
      <c r="B254">
        <v>27</v>
      </c>
      <c r="C254">
        <v>19.8</v>
      </c>
      <c r="D254">
        <v>23.5</v>
      </c>
      <c r="E254">
        <v>86.4</v>
      </c>
      <c r="F254">
        <v>63</v>
      </c>
      <c r="G254">
        <v>77.3</v>
      </c>
      <c r="H254">
        <v>22</v>
      </c>
    </row>
    <row r="255" spans="1:8" x14ac:dyDescent="0.25">
      <c r="A255" s="1">
        <v>42255</v>
      </c>
      <c r="B255">
        <v>26.9</v>
      </c>
      <c r="C255">
        <v>20.100000000000001</v>
      </c>
      <c r="D255">
        <v>23.7</v>
      </c>
      <c r="E255">
        <v>92.5</v>
      </c>
      <c r="F255">
        <v>57.8</v>
      </c>
      <c r="G255">
        <v>75.2</v>
      </c>
      <c r="H255">
        <v>22.6</v>
      </c>
    </row>
    <row r="256" spans="1:8" x14ac:dyDescent="0.25">
      <c r="A256" s="1">
        <v>42254</v>
      </c>
      <c r="B256">
        <v>29.4</v>
      </c>
      <c r="C256">
        <v>22</v>
      </c>
      <c r="D256">
        <v>24.7</v>
      </c>
      <c r="E256">
        <v>91.9</v>
      </c>
      <c r="F256">
        <v>53.4</v>
      </c>
      <c r="G256">
        <v>72.2</v>
      </c>
      <c r="H256">
        <v>12.8</v>
      </c>
    </row>
    <row r="257" spans="1:8" x14ac:dyDescent="0.25">
      <c r="A257" s="1">
        <v>42253</v>
      </c>
      <c r="B257">
        <v>29.9</v>
      </c>
      <c r="C257">
        <v>21.5</v>
      </c>
      <c r="D257">
        <v>25</v>
      </c>
      <c r="E257">
        <v>96.3</v>
      </c>
      <c r="F257">
        <v>49.3</v>
      </c>
      <c r="G257">
        <v>69.900000000000006</v>
      </c>
      <c r="H257">
        <v>15.9</v>
      </c>
    </row>
    <row r="258" spans="1:8" x14ac:dyDescent="0.25">
      <c r="A258" s="1">
        <v>42252</v>
      </c>
      <c r="B258">
        <v>31</v>
      </c>
      <c r="C258">
        <v>21.2</v>
      </c>
      <c r="D258">
        <v>25.8</v>
      </c>
      <c r="E258">
        <v>75.3</v>
      </c>
      <c r="F258">
        <v>45.6</v>
      </c>
      <c r="G258">
        <v>63.6</v>
      </c>
      <c r="H258">
        <v>16.899999999999999</v>
      </c>
    </row>
    <row r="259" spans="1:8" x14ac:dyDescent="0.25">
      <c r="A259" s="1">
        <v>42251</v>
      </c>
      <c r="B259">
        <v>27.5</v>
      </c>
      <c r="C259">
        <v>18.399999999999999</v>
      </c>
      <c r="D259">
        <v>22.7</v>
      </c>
      <c r="E259">
        <v>89.1</v>
      </c>
      <c r="F259">
        <v>44.7</v>
      </c>
      <c r="G259">
        <v>69.099999999999994</v>
      </c>
      <c r="H259">
        <v>23</v>
      </c>
    </row>
    <row r="260" spans="1:8" x14ac:dyDescent="0.25">
      <c r="A260" s="1">
        <v>42250</v>
      </c>
      <c r="B260">
        <v>27.9</v>
      </c>
      <c r="C260">
        <v>21</v>
      </c>
      <c r="D260">
        <v>24.3</v>
      </c>
      <c r="E260">
        <v>82.4</v>
      </c>
      <c r="F260">
        <v>52</v>
      </c>
      <c r="G260">
        <v>68.3</v>
      </c>
      <c r="H260">
        <v>23.5</v>
      </c>
    </row>
    <row r="261" spans="1:8" x14ac:dyDescent="0.25">
      <c r="A261" s="1">
        <v>42249</v>
      </c>
      <c r="B261">
        <v>30.4</v>
      </c>
      <c r="C261">
        <v>22</v>
      </c>
      <c r="D261">
        <v>25.9</v>
      </c>
      <c r="E261">
        <v>83.2</v>
      </c>
      <c r="F261">
        <v>40.5</v>
      </c>
      <c r="G261">
        <v>66.8</v>
      </c>
      <c r="H261">
        <v>22.2</v>
      </c>
    </row>
    <row r="262" spans="1:8" x14ac:dyDescent="0.25">
      <c r="A262" s="1">
        <v>42248</v>
      </c>
      <c r="B262">
        <v>29.1</v>
      </c>
      <c r="C262">
        <v>24.5</v>
      </c>
      <c r="D262">
        <v>26.3</v>
      </c>
      <c r="E262">
        <v>89.3</v>
      </c>
      <c r="F262">
        <v>55.4</v>
      </c>
      <c r="G262">
        <v>77.2</v>
      </c>
      <c r="H262">
        <v>22.7</v>
      </c>
    </row>
    <row r="263" spans="1:8" x14ac:dyDescent="0.25">
      <c r="A263" s="12">
        <v>2015</v>
      </c>
      <c r="B263" s="13">
        <f>AVERAGE(B233:B262)</f>
        <v>27.749999999999989</v>
      </c>
      <c r="C263" s="13">
        <f t="shared" ref="C263:H263" si="7">AVERAGE(C233:C262)</f>
        <v>19.580000000000002</v>
      </c>
      <c r="D263" s="13">
        <f t="shared" si="7"/>
        <v>23.48</v>
      </c>
      <c r="E263" s="13">
        <f t="shared" si="7"/>
        <v>87.303333333333356</v>
      </c>
      <c r="F263" s="13">
        <f t="shared" si="7"/>
        <v>48.576666666666668</v>
      </c>
      <c r="G263" s="13">
        <f t="shared" si="7"/>
        <v>69.97999999999999</v>
      </c>
      <c r="H263" s="13">
        <f t="shared" si="7"/>
        <v>19.716666666666672</v>
      </c>
    </row>
    <row r="264" spans="1:8" x14ac:dyDescent="0.25">
      <c r="A264" s="12"/>
      <c r="B264" s="13"/>
      <c r="C264" s="13"/>
      <c r="D264" s="13"/>
      <c r="E264" s="13"/>
      <c r="F264" s="13"/>
      <c r="G264" s="13"/>
      <c r="H264" s="13"/>
    </row>
    <row r="265" spans="1:8" x14ac:dyDescent="0.25">
      <c r="A265" s="10" t="s">
        <v>0</v>
      </c>
      <c r="B265" s="10" t="s">
        <v>27</v>
      </c>
      <c r="C265" s="10" t="s">
        <v>28</v>
      </c>
      <c r="D265" s="10" t="s">
        <v>29</v>
      </c>
      <c r="E265" s="10" t="s">
        <v>30</v>
      </c>
      <c r="F265" s="10" t="s">
        <v>31</v>
      </c>
      <c r="G265" s="10" t="s">
        <v>32</v>
      </c>
      <c r="H265" s="10" t="s">
        <v>33</v>
      </c>
    </row>
    <row r="266" spans="1:8" x14ac:dyDescent="0.25">
      <c r="A266" s="1">
        <v>42643</v>
      </c>
      <c r="B266">
        <v>28.7</v>
      </c>
      <c r="C266">
        <v>18.7</v>
      </c>
      <c r="D266">
        <v>23.6</v>
      </c>
      <c r="E266">
        <v>77.599999999999994</v>
      </c>
      <c r="F266">
        <v>38.9</v>
      </c>
      <c r="G266">
        <v>57</v>
      </c>
      <c r="H266">
        <v>18.399999999999999</v>
      </c>
    </row>
    <row r="267" spans="1:8" x14ac:dyDescent="0.25">
      <c r="A267" s="1">
        <v>42642</v>
      </c>
      <c r="B267">
        <v>28.2</v>
      </c>
      <c r="C267">
        <v>20.9</v>
      </c>
      <c r="D267">
        <v>23.9</v>
      </c>
      <c r="E267">
        <v>70.3</v>
      </c>
      <c r="F267">
        <v>42.8</v>
      </c>
      <c r="G267">
        <v>55</v>
      </c>
      <c r="H267">
        <v>15.1</v>
      </c>
    </row>
    <row r="268" spans="1:8" x14ac:dyDescent="0.25">
      <c r="A268" s="1">
        <v>42641</v>
      </c>
      <c r="B268">
        <v>27.8</v>
      </c>
      <c r="C268">
        <v>19.600000000000001</v>
      </c>
      <c r="D268">
        <v>23.2</v>
      </c>
      <c r="E268">
        <v>77.8</v>
      </c>
      <c r="F268">
        <v>35.799999999999997</v>
      </c>
      <c r="G268">
        <v>55.3</v>
      </c>
      <c r="H268">
        <v>12.9</v>
      </c>
    </row>
    <row r="269" spans="1:8" x14ac:dyDescent="0.25">
      <c r="A269" s="1">
        <v>42640</v>
      </c>
      <c r="B269">
        <v>30.4</v>
      </c>
      <c r="C269">
        <v>19</v>
      </c>
      <c r="D269">
        <v>24.3</v>
      </c>
      <c r="E269">
        <v>85.2</v>
      </c>
      <c r="F269">
        <v>34.200000000000003</v>
      </c>
      <c r="G269">
        <v>59.3</v>
      </c>
      <c r="H269">
        <v>18.600000000000001</v>
      </c>
    </row>
    <row r="270" spans="1:8" x14ac:dyDescent="0.25">
      <c r="A270" s="1">
        <v>42639</v>
      </c>
      <c r="B270">
        <v>29.9</v>
      </c>
      <c r="C270">
        <v>19.399999999999999</v>
      </c>
      <c r="D270">
        <v>24.1</v>
      </c>
      <c r="E270">
        <v>84.2</v>
      </c>
      <c r="F270">
        <v>43.5</v>
      </c>
      <c r="G270">
        <v>62.8</v>
      </c>
      <c r="H270">
        <v>14.7</v>
      </c>
    </row>
    <row r="271" spans="1:8" x14ac:dyDescent="0.25">
      <c r="A271" s="1">
        <v>42638</v>
      </c>
      <c r="B271">
        <v>26.3</v>
      </c>
      <c r="C271">
        <v>17.5</v>
      </c>
      <c r="D271">
        <v>22.1</v>
      </c>
      <c r="E271">
        <v>88.2</v>
      </c>
      <c r="F271">
        <v>56.5</v>
      </c>
      <c r="G271">
        <v>75.7</v>
      </c>
      <c r="H271">
        <v>18.3</v>
      </c>
    </row>
    <row r="272" spans="1:8" x14ac:dyDescent="0.25">
      <c r="A272" s="1">
        <v>42637</v>
      </c>
      <c r="B272">
        <v>29.6</v>
      </c>
      <c r="C272">
        <v>17.899999999999999</v>
      </c>
      <c r="D272">
        <v>23.6</v>
      </c>
      <c r="E272">
        <v>78.5</v>
      </c>
      <c r="F272">
        <v>45.1</v>
      </c>
      <c r="G272">
        <v>60.8</v>
      </c>
      <c r="H272">
        <v>19.399999999999999</v>
      </c>
    </row>
    <row r="273" spans="1:8" x14ac:dyDescent="0.25">
      <c r="A273" s="1">
        <v>42636</v>
      </c>
      <c r="B273">
        <v>27.2</v>
      </c>
      <c r="C273">
        <v>15.6</v>
      </c>
      <c r="D273">
        <v>21.8</v>
      </c>
      <c r="E273">
        <v>92.2</v>
      </c>
      <c r="F273">
        <v>43.6</v>
      </c>
      <c r="G273">
        <v>65.099999999999994</v>
      </c>
      <c r="H273">
        <v>19.600000000000001</v>
      </c>
    </row>
    <row r="274" spans="1:8" x14ac:dyDescent="0.25">
      <c r="A274" s="1">
        <v>42635</v>
      </c>
      <c r="B274">
        <v>26.2</v>
      </c>
      <c r="C274">
        <v>17.3</v>
      </c>
      <c r="D274">
        <v>21.4</v>
      </c>
      <c r="E274">
        <v>93.2</v>
      </c>
      <c r="F274">
        <v>41.5</v>
      </c>
      <c r="G274">
        <v>75.5</v>
      </c>
      <c r="H274">
        <v>17.8</v>
      </c>
    </row>
    <row r="275" spans="1:8" x14ac:dyDescent="0.25">
      <c r="A275" s="1">
        <v>42634</v>
      </c>
      <c r="B275">
        <v>25.9</v>
      </c>
      <c r="C275">
        <v>16.100000000000001</v>
      </c>
      <c r="D275">
        <v>21.1</v>
      </c>
      <c r="E275">
        <v>93.4</v>
      </c>
      <c r="F275">
        <v>54.9</v>
      </c>
      <c r="G275">
        <v>81.099999999999994</v>
      </c>
      <c r="H275">
        <v>20.2</v>
      </c>
    </row>
    <row r="276" spans="1:8" x14ac:dyDescent="0.25">
      <c r="A276" s="1">
        <v>42633</v>
      </c>
      <c r="B276">
        <v>25.8</v>
      </c>
      <c r="C276">
        <v>18.8</v>
      </c>
      <c r="D276">
        <v>21.8</v>
      </c>
      <c r="E276">
        <v>91.1</v>
      </c>
      <c r="F276">
        <v>61.1</v>
      </c>
      <c r="G276">
        <v>79.400000000000006</v>
      </c>
      <c r="H276">
        <v>12.8</v>
      </c>
    </row>
    <row r="277" spans="1:8" x14ac:dyDescent="0.25">
      <c r="A277" s="1">
        <v>42632</v>
      </c>
      <c r="B277">
        <v>27.2</v>
      </c>
      <c r="C277">
        <v>19.399999999999999</v>
      </c>
      <c r="D277">
        <v>22.6</v>
      </c>
      <c r="E277">
        <v>84.4</v>
      </c>
      <c r="F277">
        <v>55.4</v>
      </c>
      <c r="G277">
        <v>72</v>
      </c>
      <c r="H277">
        <v>17.100000000000001</v>
      </c>
    </row>
    <row r="278" spans="1:8" x14ac:dyDescent="0.25">
      <c r="A278" s="1">
        <v>42631</v>
      </c>
      <c r="B278">
        <v>27.3</v>
      </c>
      <c r="C278">
        <v>17</v>
      </c>
      <c r="D278">
        <v>22.4</v>
      </c>
      <c r="E278">
        <v>85</v>
      </c>
      <c r="F278">
        <v>40.700000000000003</v>
      </c>
      <c r="G278">
        <v>60.9</v>
      </c>
      <c r="H278">
        <v>20.7</v>
      </c>
    </row>
    <row r="279" spans="1:8" x14ac:dyDescent="0.25">
      <c r="A279" s="1">
        <v>42630</v>
      </c>
      <c r="B279">
        <v>26.7</v>
      </c>
      <c r="C279">
        <v>18.5</v>
      </c>
      <c r="D279">
        <v>22.8</v>
      </c>
      <c r="E279">
        <v>69.7</v>
      </c>
      <c r="F279">
        <v>34.6</v>
      </c>
      <c r="G279">
        <v>52.2</v>
      </c>
      <c r="H279">
        <v>21.2</v>
      </c>
    </row>
    <row r="280" spans="1:8" x14ac:dyDescent="0.25">
      <c r="A280" s="1">
        <v>42629</v>
      </c>
      <c r="B280">
        <v>27.1</v>
      </c>
      <c r="C280">
        <v>16.5</v>
      </c>
      <c r="D280">
        <v>21.9</v>
      </c>
      <c r="E280">
        <v>77.400000000000006</v>
      </c>
      <c r="F280">
        <v>31.1</v>
      </c>
      <c r="G280">
        <v>54.3</v>
      </c>
      <c r="H280">
        <v>21.2</v>
      </c>
    </row>
    <row r="281" spans="1:8" x14ac:dyDescent="0.25">
      <c r="A281" s="1">
        <v>42628</v>
      </c>
      <c r="B281">
        <v>26.1</v>
      </c>
      <c r="C281">
        <v>17.399999999999999</v>
      </c>
      <c r="D281">
        <v>21.6</v>
      </c>
      <c r="E281">
        <v>70.5</v>
      </c>
      <c r="F281">
        <v>28.2</v>
      </c>
      <c r="G281">
        <v>43.7</v>
      </c>
      <c r="H281">
        <v>21.4</v>
      </c>
    </row>
    <row r="282" spans="1:8" x14ac:dyDescent="0.25">
      <c r="A282" s="1">
        <v>42627</v>
      </c>
      <c r="B282">
        <v>26.7</v>
      </c>
      <c r="C282">
        <v>17.2</v>
      </c>
      <c r="D282">
        <v>22</v>
      </c>
      <c r="E282">
        <v>78.8</v>
      </c>
      <c r="F282">
        <v>25.2</v>
      </c>
      <c r="G282">
        <v>53.6</v>
      </c>
      <c r="H282">
        <v>18.7</v>
      </c>
    </row>
    <row r="283" spans="1:8" x14ac:dyDescent="0.25">
      <c r="A283" s="1">
        <v>42626</v>
      </c>
      <c r="B283">
        <v>29.2</v>
      </c>
      <c r="C283">
        <v>21.4</v>
      </c>
      <c r="D283">
        <v>25</v>
      </c>
      <c r="E283">
        <v>84.6</v>
      </c>
      <c r="F283">
        <v>40.5</v>
      </c>
      <c r="G283">
        <v>66.7</v>
      </c>
      <c r="H283">
        <v>19.399999999999999</v>
      </c>
    </row>
    <row r="284" spans="1:8" x14ac:dyDescent="0.25">
      <c r="A284" s="1">
        <v>42625</v>
      </c>
      <c r="B284">
        <v>34.700000000000003</v>
      </c>
      <c r="C284">
        <v>23.2</v>
      </c>
      <c r="D284">
        <v>27.6</v>
      </c>
      <c r="E284">
        <v>77.8</v>
      </c>
      <c r="F284">
        <v>21.7</v>
      </c>
      <c r="G284">
        <v>51.8</v>
      </c>
      <c r="H284">
        <v>19.899999999999999</v>
      </c>
    </row>
    <row r="285" spans="1:8" x14ac:dyDescent="0.25">
      <c r="A285" s="1">
        <v>42624</v>
      </c>
      <c r="B285">
        <v>31.7</v>
      </c>
      <c r="C285">
        <v>21.2</v>
      </c>
      <c r="D285">
        <v>26.3</v>
      </c>
      <c r="E285">
        <v>83.6</v>
      </c>
      <c r="F285">
        <v>48.8</v>
      </c>
      <c r="G285">
        <v>65.3</v>
      </c>
      <c r="H285">
        <v>21.1</v>
      </c>
    </row>
    <row r="286" spans="1:8" x14ac:dyDescent="0.25">
      <c r="A286" s="1">
        <v>42623</v>
      </c>
      <c r="B286">
        <v>28.6</v>
      </c>
      <c r="C286">
        <v>21.7</v>
      </c>
      <c r="D286">
        <v>25.1</v>
      </c>
      <c r="E286">
        <v>89</v>
      </c>
      <c r="F286">
        <v>58.2</v>
      </c>
      <c r="G286">
        <v>74.7</v>
      </c>
      <c r="H286">
        <v>21</v>
      </c>
    </row>
    <row r="287" spans="1:8" x14ac:dyDescent="0.25">
      <c r="A287" s="1">
        <v>42622</v>
      </c>
      <c r="B287">
        <v>29.4</v>
      </c>
      <c r="C287">
        <v>22.5</v>
      </c>
      <c r="D287">
        <v>26</v>
      </c>
      <c r="E287">
        <v>85</v>
      </c>
      <c r="F287">
        <v>57.5</v>
      </c>
      <c r="G287">
        <v>73.8</v>
      </c>
      <c r="H287">
        <v>21.2</v>
      </c>
    </row>
    <row r="288" spans="1:8" x14ac:dyDescent="0.25">
      <c r="A288" s="1">
        <v>42621</v>
      </c>
      <c r="B288">
        <v>29.5</v>
      </c>
      <c r="C288">
        <v>22</v>
      </c>
      <c r="D288">
        <v>25.6</v>
      </c>
      <c r="E288">
        <v>91.8</v>
      </c>
      <c r="F288">
        <v>61.8</v>
      </c>
      <c r="G288">
        <v>77.8</v>
      </c>
      <c r="H288">
        <v>21.2</v>
      </c>
    </row>
    <row r="289" spans="1:8" x14ac:dyDescent="0.25">
      <c r="A289" s="1">
        <v>42620</v>
      </c>
      <c r="B289">
        <v>29.6</v>
      </c>
      <c r="C289">
        <v>21</v>
      </c>
      <c r="D289">
        <v>25.8</v>
      </c>
      <c r="E289">
        <v>90.3</v>
      </c>
      <c r="F289">
        <v>39.6</v>
      </c>
      <c r="G289">
        <v>70</v>
      </c>
      <c r="H289">
        <v>20.6</v>
      </c>
    </row>
    <row r="290" spans="1:8" x14ac:dyDescent="0.25">
      <c r="A290" s="1">
        <v>42619</v>
      </c>
      <c r="B290">
        <v>35.5</v>
      </c>
      <c r="C290">
        <v>20.5</v>
      </c>
      <c r="D290">
        <v>27.1</v>
      </c>
      <c r="E290">
        <v>84</v>
      </c>
      <c r="F290">
        <v>22.7</v>
      </c>
      <c r="G290">
        <v>58.5</v>
      </c>
      <c r="H290">
        <v>21.4</v>
      </c>
    </row>
    <row r="291" spans="1:8" x14ac:dyDescent="0.25">
      <c r="A291" s="1">
        <v>42618</v>
      </c>
      <c r="B291">
        <v>33.4</v>
      </c>
      <c r="C291">
        <v>19.600000000000001</v>
      </c>
      <c r="D291">
        <v>27</v>
      </c>
      <c r="E291">
        <v>73.2</v>
      </c>
      <c r="F291">
        <v>27.4</v>
      </c>
      <c r="G291">
        <v>49.3</v>
      </c>
      <c r="H291">
        <v>21.9</v>
      </c>
    </row>
    <row r="292" spans="1:8" x14ac:dyDescent="0.25">
      <c r="A292" s="1">
        <v>42617</v>
      </c>
      <c r="B292">
        <v>35.5</v>
      </c>
      <c r="C292">
        <v>20.100000000000001</v>
      </c>
      <c r="D292">
        <v>27.1</v>
      </c>
      <c r="E292">
        <v>80.8</v>
      </c>
      <c r="F292">
        <v>17.399999999999999</v>
      </c>
      <c r="G292">
        <v>51.8</v>
      </c>
      <c r="H292">
        <v>22.1</v>
      </c>
    </row>
    <row r="293" spans="1:8" x14ac:dyDescent="0.25">
      <c r="A293" s="1">
        <v>42616</v>
      </c>
      <c r="B293">
        <v>31</v>
      </c>
      <c r="C293">
        <v>21.8</v>
      </c>
      <c r="D293">
        <v>26.6</v>
      </c>
      <c r="E293">
        <v>91.1</v>
      </c>
      <c r="F293">
        <v>32.299999999999997</v>
      </c>
      <c r="G293">
        <v>63.2</v>
      </c>
      <c r="H293">
        <v>19.399999999999999</v>
      </c>
    </row>
    <row r="294" spans="1:8" x14ac:dyDescent="0.25">
      <c r="A294" s="1">
        <v>42615</v>
      </c>
      <c r="B294">
        <v>31</v>
      </c>
      <c r="C294">
        <v>23.1</v>
      </c>
      <c r="D294">
        <v>26.3</v>
      </c>
      <c r="E294">
        <v>87.8</v>
      </c>
      <c r="F294">
        <v>48.4</v>
      </c>
      <c r="G294">
        <v>67.5</v>
      </c>
      <c r="H294">
        <v>17.100000000000001</v>
      </c>
    </row>
    <row r="295" spans="1:8" x14ac:dyDescent="0.25">
      <c r="A295" s="1">
        <v>42614</v>
      </c>
      <c r="B295">
        <v>33.6</v>
      </c>
      <c r="C295">
        <v>22</v>
      </c>
      <c r="D295">
        <v>27.1</v>
      </c>
      <c r="E295">
        <v>81.5</v>
      </c>
      <c r="F295">
        <v>35</v>
      </c>
      <c r="G295">
        <v>58.2</v>
      </c>
      <c r="H295">
        <v>22.3</v>
      </c>
    </row>
    <row r="296" spans="1:8" x14ac:dyDescent="0.25">
      <c r="A296" s="12">
        <v>2016</v>
      </c>
      <c r="B296" s="13">
        <f>AVERAGE(B266:B295)</f>
        <v>29.326666666666668</v>
      </c>
      <c r="C296" s="13">
        <f t="shared" ref="C296:H296" si="8">AVERAGE(C266:C295)</f>
        <v>19.563333333333333</v>
      </c>
      <c r="D296" s="13">
        <f t="shared" si="8"/>
        <v>24.22666666666667</v>
      </c>
      <c r="E296" s="13">
        <f t="shared" si="8"/>
        <v>83.266666666666652</v>
      </c>
      <c r="F296" s="13">
        <f t="shared" si="8"/>
        <v>40.813333333333354</v>
      </c>
      <c r="G296" s="13">
        <f t="shared" si="8"/>
        <v>63.076666666666668</v>
      </c>
      <c r="H296" s="13">
        <f t="shared" si="8"/>
        <v>19.223333333333326</v>
      </c>
    </row>
    <row r="297" spans="1:8" x14ac:dyDescent="0.25">
      <c r="A297" s="12"/>
      <c r="B297" s="13"/>
      <c r="C297" s="13"/>
      <c r="D297" s="13"/>
      <c r="E297" s="13"/>
      <c r="F297" s="13"/>
      <c r="G297" s="13"/>
      <c r="H297" s="13"/>
    </row>
    <row r="298" spans="1:8" x14ac:dyDescent="0.25">
      <c r="A298" s="10" t="s">
        <v>0</v>
      </c>
      <c r="B298" s="10" t="s">
        <v>27</v>
      </c>
      <c r="C298" s="10" t="s">
        <v>28</v>
      </c>
      <c r="D298" s="10" t="s">
        <v>29</v>
      </c>
      <c r="E298" s="10" t="s">
        <v>30</v>
      </c>
      <c r="F298" s="10" t="s">
        <v>31</v>
      </c>
      <c r="G298" s="10" t="s">
        <v>32</v>
      </c>
      <c r="H298" s="10" t="s">
        <v>33</v>
      </c>
    </row>
    <row r="299" spans="1:8" x14ac:dyDescent="0.25">
      <c r="A299" s="1">
        <v>43008</v>
      </c>
      <c r="B299">
        <v>25.7</v>
      </c>
      <c r="C299">
        <v>17</v>
      </c>
      <c r="D299">
        <v>21.2</v>
      </c>
      <c r="E299">
        <v>89</v>
      </c>
      <c r="F299">
        <v>57.9</v>
      </c>
      <c r="G299">
        <v>73.7</v>
      </c>
      <c r="H299">
        <v>17.5</v>
      </c>
    </row>
    <row r="300" spans="1:8" x14ac:dyDescent="0.25">
      <c r="A300" s="1">
        <v>43007</v>
      </c>
      <c r="B300">
        <v>28.6</v>
      </c>
      <c r="C300">
        <v>17.899999999999999</v>
      </c>
      <c r="D300">
        <v>23</v>
      </c>
      <c r="E300">
        <v>84.6</v>
      </c>
      <c r="F300">
        <v>44.9</v>
      </c>
      <c r="G300">
        <v>64.3</v>
      </c>
      <c r="H300">
        <v>18.3</v>
      </c>
    </row>
    <row r="301" spans="1:8" x14ac:dyDescent="0.25">
      <c r="A301" s="1">
        <v>43006</v>
      </c>
      <c r="B301">
        <v>29.2</v>
      </c>
      <c r="C301">
        <v>21.2</v>
      </c>
      <c r="D301">
        <v>24.3</v>
      </c>
      <c r="E301">
        <v>77.5</v>
      </c>
      <c r="F301">
        <v>36.6</v>
      </c>
      <c r="G301">
        <v>61.5</v>
      </c>
      <c r="H301">
        <v>16.600000000000001</v>
      </c>
    </row>
    <row r="302" spans="1:8" x14ac:dyDescent="0.25">
      <c r="A302" s="1">
        <v>43005</v>
      </c>
      <c r="B302">
        <v>29.5</v>
      </c>
      <c r="C302">
        <v>20.3</v>
      </c>
      <c r="D302">
        <v>24.2</v>
      </c>
      <c r="E302">
        <v>82.8</v>
      </c>
      <c r="F302">
        <v>47.9</v>
      </c>
      <c r="G302">
        <v>69.900000000000006</v>
      </c>
      <c r="H302">
        <v>16.7</v>
      </c>
    </row>
    <row r="303" spans="1:8" x14ac:dyDescent="0.25">
      <c r="A303" s="1">
        <v>43004</v>
      </c>
      <c r="B303">
        <v>29.5</v>
      </c>
      <c r="C303">
        <v>18.600000000000001</v>
      </c>
      <c r="D303">
        <v>23.6</v>
      </c>
      <c r="E303">
        <v>95.2</v>
      </c>
      <c r="F303">
        <v>49.4</v>
      </c>
      <c r="G303">
        <v>75.2</v>
      </c>
      <c r="H303">
        <v>19.5</v>
      </c>
    </row>
    <row r="304" spans="1:8" x14ac:dyDescent="0.25">
      <c r="A304" s="1">
        <v>43003</v>
      </c>
      <c r="B304">
        <v>24.8</v>
      </c>
      <c r="C304">
        <v>15.3</v>
      </c>
      <c r="D304">
        <v>21</v>
      </c>
      <c r="E304">
        <v>95.3</v>
      </c>
      <c r="F304">
        <v>62.6</v>
      </c>
      <c r="G304">
        <v>81.599999999999994</v>
      </c>
      <c r="H304">
        <v>20.3</v>
      </c>
    </row>
    <row r="305" spans="1:8" x14ac:dyDescent="0.25">
      <c r="A305" s="1">
        <v>43002</v>
      </c>
      <c r="B305">
        <v>27.4</v>
      </c>
      <c r="C305">
        <v>18.100000000000001</v>
      </c>
      <c r="D305">
        <v>22.3</v>
      </c>
      <c r="E305">
        <v>94.3</v>
      </c>
      <c r="F305">
        <v>48.9</v>
      </c>
      <c r="G305">
        <v>75</v>
      </c>
      <c r="H305">
        <v>20.7</v>
      </c>
    </row>
    <row r="306" spans="1:8" x14ac:dyDescent="0.25">
      <c r="A306" s="1">
        <v>43001</v>
      </c>
      <c r="B306">
        <v>29.6</v>
      </c>
      <c r="C306">
        <v>19.100000000000001</v>
      </c>
      <c r="D306">
        <v>23.9</v>
      </c>
      <c r="E306">
        <v>75.900000000000006</v>
      </c>
      <c r="F306">
        <v>38.4</v>
      </c>
      <c r="G306">
        <v>60.6</v>
      </c>
      <c r="H306">
        <v>19.399999999999999</v>
      </c>
    </row>
    <row r="307" spans="1:8" x14ac:dyDescent="0.25">
      <c r="A307" s="1">
        <v>43000</v>
      </c>
      <c r="B307">
        <v>29.3</v>
      </c>
      <c r="C307">
        <v>20.8</v>
      </c>
      <c r="D307">
        <v>24.5</v>
      </c>
      <c r="E307">
        <v>72.2</v>
      </c>
      <c r="F307">
        <v>44.7</v>
      </c>
      <c r="G307">
        <v>57</v>
      </c>
      <c r="H307">
        <v>19.899999999999999</v>
      </c>
    </row>
    <row r="308" spans="1:8" x14ac:dyDescent="0.25">
      <c r="A308" s="1">
        <v>42999</v>
      </c>
      <c r="B308">
        <v>29.3</v>
      </c>
      <c r="C308">
        <v>18.8</v>
      </c>
      <c r="D308">
        <v>23.3</v>
      </c>
      <c r="E308">
        <v>85.4</v>
      </c>
      <c r="F308">
        <v>28.4</v>
      </c>
      <c r="G308">
        <v>59</v>
      </c>
      <c r="H308">
        <v>21.1</v>
      </c>
    </row>
    <row r="309" spans="1:8" x14ac:dyDescent="0.25">
      <c r="A309" s="1">
        <v>42998</v>
      </c>
      <c r="B309">
        <v>25.9</v>
      </c>
      <c r="C309">
        <v>17.5</v>
      </c>
      <c r="D309">
        <v>22</v>
      </c>
      <c r="E309">
        <v>81</v>
      </c>
      <c r="F309">
        <v>45.3</v>
      </c>
      <c r="G309">
        <v>66.099999999999994</v>
      </c>
      <c r="H309">
        <v>21.3</v>
      </c>
    </row>
    <row r="310" spans="1:8" x14ac:dyDescent="0.25">
      <c r="A310" s="1">
        <v>42997</v>
      </c>
      <c r="B310">
        <v>26.7</v>
      </c>
      <c r="C310">
        <v>16.3</v>
      </c>
      <c r="D310">
        <v>21.8</v>
      </c>
      <c r="E310">
        <v>90.1</v>
      </c>
      <c r="F310">
        <v>35.5</v>
      </c>
      <c r="G310">
        <v>71.599999999999994</v>
      </c>
      <c r="H310">
        <v>21.6</v>
      </c>
    </row>
    <row r="311" spans="1:8" x14ac:dyDescent="0.25">
      <c r="A311" s="1">
        <v>42996</v>
      </c>
      <c r="B311">
        <v>24.9</v>
      </c>
      <c r="C311">
        <v>14.3</v>
      </c>
      <c r="D311">
        <v>20.2</v>
      </c>
      <c r="E311">
        <v>92.4</v>
      </c>
      <c r="F311">
        <v>56.4</v>
      </c>
      <c r="G311">
        <v>74.8</v>
      </c>
      <c r="H311">
        <v>22.1</v>
      </c>
    </row>
    <row r="312" spans="1:8" x14ac:dyDescent="0.25">
      <c r="A312" s="1">
        <v>42995</v>
      </c>
      <c r="B312">
        <v>26.8</v>
      </c>
      <c r="C312">
        <v>16.5</v>
      </c>
      <c r="D312">
        <v>21.4</v>
      </c>
      <c r="E312">
        <v>90.3</v>
      </c>
      <c r="F312">
        <v>49</v>
      </c>
      <c r="G312">
        <v>70</v>
      </c>
      <c r="H312">
        <v>22.3</v>
      </c>
    </row>
    <row r="313" spans="1:8" x14ac:dyDescent="0.25">
      <c r="A313" s="1">
        <v>42994</v>
      </c>
      <c r="B313">
        <v>26.9</v>
      </c>
      <c r="C313">
        <v>18.2</v>
      </c>
      <c r="D313">
        <v>22.3</v>
      </c>
      <c r="E313">
        <v>87.2</v>
      </c>
      <c r="F313">
        <v>53.6</v>
      </c>
      <c r="G313">
        <v>71.7</v>
      </c>
      <c r="H313">
        <v>22</v>
      </c>
    </row>
    <row r="314" spans="1:8" x14ac:dyDescent="0.25">
      <c r="A314" s="1">
        <v>42993</v>
      </c>
      <c r="B314">
        <v>28.3</v>
      </c>
      <c r="C314">
        <v>18.3</v>
      </c>
      <c r="D314">
        <v>22.8</v>
      </c>
      <c r="E314">
        <v>95.7</v>
      </c>
      <c r="F314">
        <v>47.6</v>
      </c>
      <c r="G314">
        <v>74.5</v>
      </c>
      <c r="H314">
        <v>22</v>
      </c>
    </row>
    <row r="315" spans="1:8" x14ac:dyDescent="0.25">
      <c r="A315" s="1">
        <v>42992</v>
      </c>
      <c r="B315">
        <v>26.3</v>
      </c>
      <c r="C315">
        <v>17.5</v>
      </c>
      <c r="D315">
        <v>22.7</v>
      </c>
      <c r="E315">
        <v>90.7</v>
      </c>
      <c r="F315">
        <v>43.9</v>
      </c>
      <c r="G315">
        <v>71.2</v>
      </c>
      <c r="H315">
        <v>23</v>
      </c>
    </row>
    <row r="316" spans="1:8" x14ac:dyDescent="0.25">
      <c r="A316" s="1">
        <v>42991</v>
      </c>
      <c r="B316">
        <v>32.799999999999997</v>
      </c>
      <c r="C316">
        <v>19.100000000000001</v>
      </c>
      <c r="D316">
        <v>26.2</v>
      </c>
      <c r="E316">
        <v>70.900000000000006</v>
      </c>
      <c r="F316">
        <v>25.5</v>
      </c>
      <c r="G316">
        <v>48.8</v>
      </c>
      <c r="H316">
        <v>23.7</v>
      </c>
    </row>
    <row r="317" spans="1:8" x14ac:dyDescent="0.25">
      <c r="A317" s="1">
        <v>42990</v>
      </c>
      <c r="B317">
        <v>28.3</v>
      </c>
      <c r="C317">
        <v>15.4</v>
      </c>
      <c r="D317">
        <v>22.9</v>
      </c>
      <c r="E317">
        <v>91.2</v>
      </c>
      <c r="F317">
        <v>42.8</v>
      </c>
      <c r="G317">
        <v>69</v>
      </c>
      <c r="H317">
        <v>23.3</v>
      </c>
    </row>
    <row r="318" spans="1:8" x14ac:dyDescent="0.25">
      <c r="A318" s="1">
        <v>42989</v>
      </c>
      <c r="B318">
        <v>28.4</v>
      </c>
      <c r="C318">
        <v>16.7</v>
      </c>
      <c r="D318">
        <v>21.9</v>
      </c>
      <c r="E318">
        <v>87.2</v>
      </c>
      <c r="F318">
        <v>34</v>
      </c>
      <c r="G318">
        <v>65.400000000000006</v>
      </c>
      <c r="H318">
        <v>23.7</v>
      </c>
    </row>
    <row r="319" spans="1:8" x14ac:dyDescent="0.25">
      <c r="A319" s="1">
        <v>42988</v>
      </c>
      <c r="B319">
        <v>27.5</v>
      </c>
      <c r="C319">
        <v>17.100000000000001</v>
      </c>
      <c r="D319">
        <v>22.8</v>
      </c>
      <c r="E319">
        <v>87.6</v>
      </c>
      <c r="F319">
        <v>21.1</v>
      </c>
      <c r="G319">
        <v>56.5</v>
      </c>
      <c r="H319">
        <v>23.4</v>
      </c>
    </row>
    <row r="320" spans="1:8" x14ac:dyDescent="0.25">
      <c r="A320" s="1">
        <v>42987</v>
      </c>
      <c r="B320">
        <v>27.8</v>
      </c>
      <c r="C320">
        <v>22</v>
      </c>
      <c r="D320">
        <v>24.4</v>
      </c>
      <c r="E320">
        <v>92.5</v>
      </c>
      <c r="F320">
        <v>58</v>
      </c>
      <c r="G320">
        <v>76</v>
      </c>
      <c r="H320">
        <v>13.1</v>
      </c>
    </row>
    <row r="321" spans="1:8" x14ac:dyDescent="0.25">
      <c r="A321" s="1">
        <v>42986</v>
      </c>
      <c r="B321">
        <v>28.1</v>
      </c>
      <c r="C321">
        <v>20.2</v>
      </c>
      <c r="D321">
        <v>24.5</v>
      </c>
      <c r="E321">
        <v>92.8</v>
      </c>
      <c r="F321">
        <v>63.5</v>
      </c>
      <c r="G321">
        <v>80.900000000000006</v>
      </c>
      <c r="H321">
        <v>22.2</v>
      </c>
    </row>
    <row r="322" spans="1:8" x14ac:dyDescent="0.25">
      <c r="A322" s="1">
        <v>42985</v>
      </c>
      <c r="B322">
        <v>28.9</v>
      </c>
      <c r="C322">
        <v>20.2</v>
      </c>
      <c r="D322">
        <v>24.4</v>
      </c>
      <c r="E322">
        <v>93.5</v>
      </c>
      <c r="F322">
        <v>53</v>
      </c>
      <c r="G322">
        <v>74.8</v>
      </c>
      <c r="H322">
        <v>21</v>
      </c>
    </row>
    <row r="323" spans="1:8" x14ac:dyDescent="0.25">
      <c r="A323" s="1">
        <v>42984</v>
      </c>
      <c r="B323">
        <v>28.7</v>
      </c>
      <c r="C323">
        <v>19.899999999999999</v>
      </c>
      <c r="D323">
        <v>25.1</v>
      </c>
      <c r="E323">
        <v>88.9</v>
      </c>
      <c r="F323">
        <v>44.1</v>
      </c>
      <c r="G323">
        <v>68.599999999999994</v>
      </c>
      <c r="H323">
        <v>21.7</v>
      </c>
    </row>
    <row r="324" spans="1:8" x14ac:dyDescent="0.25">
      <c r="A324" s="1">
        <v>42983</v>
      </c>
      <c r="B324">
        <v>33.1</v>
      </c>
      <c r="C324">
        <v>21.7</v>
      </c>
      <c r="D324">
        <v>26.7</v>
      </c>
      <c r="E324">
        <v>87.1</v>
      </c>
      <c r="F324">
        <v>33.4</v>
      </c>
      <c r="G324">
        <v>68.2</v>
      </c>
      <c r="H324">
        <v>22.1</v>
      </c>
    </row>
    <row r="325" spans="1:8" x14ac:dyDescent="0.25">
      <c r="A325" s="1">
        <v>42982</v>
      </c>
      <c r="B325">
        <v>28.5</v>
      </c>
      <c r="C325">
        <v>20.5</v>
      </c>
      <c r="D325">
        <v>24.6</v>
      </c>
      <c r="E325">
        <v>94.1</v>
      </c>
      <c r="F325">
        <v>66.2</v>
      </c>
      <c r="G325">
        <v>81.2</v>
      </c>
      <c r="H325">
        <v>21.1</v>
      </c>
    </row>
    <row r="326" spans="1:8" x14ac:dyDescent="0.25">
      <c r="A326" s="1">
        <v>42981</v>
      </c>
      <c r="B326">
        <v>27.9</v>
      </c>
      <c r="C326">
        <v>21.6</v>
      </c>
      <c r="D326">
        <v>24.6</v>
      </c>
      <c r="E326">
        <v>86.4</v>
      </c>
      <c r="F326">
        <v>58.9</v>
      </c>
      <c r="G326">
        <v>75.8</v>
      </c>
      <c r="H326">
        <v>20.5</v>
      </c>
    </row>
    <row r="327" spans="1:8" x14ac:dyDescent="0.25">
      <c r="A327" s="1">
        <v>42980</v>
      </c>
      <c r="B327">
        <v>30.4</v>
      </c>
      <c r="C327">
        <v>22.6</v>
      </c>
      <c r="D327">
        <v>25.8</v>
      </c>
      <c r="E327">
        <v>84.8</v>
      </c>
      <c r="F327">
        <v>51.8</v>
      </c>
      <c r="G327">
        <v>70.099999999999994</v>
      </c>
      <c r="H327">
        <v>17.5</v>
      </c>
    </row>
    <row r="328" spans="1:8" x14ac:dyDescent="0.25">
      <c r="A328" s="1">
        <v>42979</v>
      </c>
      <c r="B328">
        <v>31.4</v>
      </c>
      <c r="C328">
        <v>22.2</v>
      </c>
      <c r="D328">
        <v>26.7</v>
      </c>
      <c r="E328">
        <v>76.599999999999994</v>
      </c>
      <c r="F328">
        <v>43.7</v>
      </c>
      <c r="G328">
        <v>61.3</v>
      </c>
      <c r="H328">
        <v>21.7</v>
      </c>
    </row>
    <row r="329" spans="1:8" x14ac:dyDescent="0.25">
      <c r="A329" s="12">
        <v>2017</v>
      </c>
      <c r="B329" s="13">
        <f>AVERAGE(B299:B328)</f>
        <v>28.349999999999998</v>
      </c>
      <c r="C329" s="13">
        <f t="shared" ref="C329:H329" si="9">AVERAGE(C299:C328)</f>
        <v>18.830000000000002</v>
      </c>
      <c r="D329" s="13">
        <f t="shared" si="9"/>
        <v>23.503333333333334</v>
      </c>
      <c r="E329" s="13">
        <f t="shared" si="9"/>
        <v>87.106666666666669</v>
      </c>
      <c r="F329" s="13">
        <f t="shared" si="9"/>
        <v>46.233333333333341</v>
      </c>
      <c r="G329" s="13">
        <f t="shared" si="9"/>
        <v>69.143333333333345</v>
      </c>
      <c r="H329" s="13">
        <f t="shared" si="9"/>
        <v>20.643333333333334</v>
      </c>
    </row>
    <row r="330" spans="1:8" x14ac:dyDescent="0.25">
      <c r="A330" s="12"/>
      <c r="B330" s="13"/>
      <c r="C330" s="13"/>
      <c r="D330" s="13"/>
      <c r="E330" s="13"/>
      <c r="F330" s="13"/>
      <c r="G330" s="13"/>
      <c r="H330" s="13"/>
    </row>
    <row r="331" spans="1:8" x14ac:dyDescent="0.25">
      <c r="A331" s="10" t="s">
        <v>0</v>
      </c>
      <c r="B331" s="10" t="s">
        <v>27</v>
      </c>
      <c r="C331" s="10" t="s">
        <v>28</v>
      </c>
      <c r="D331" s="10" t="s">
        <v>29</v>
      </c>
      <c r="E331" s="10" t="s">
        <v>30</v>
      </c>
      <c r="F331" s="10" t="s">
        <v>31</v>
      </c>
      <c r="G331" s="10" t="s">
        <v>32</v>
      </c>
      <c r="H331" s="10" t="s">
        <v>33</v>
      </c>
    </row>
    <row r="332" spans="1:8" x14ac:dyDescent="0.25">
      <c r="A332" s="1">
        <v>43373</v>
      </c>
      <c r="B332">
        <v>25.9</v>
      </c>
      <c r="C332">
        <v>17.600000000000001</v>
      </c>
      <c r="D332">
        <v>22</v>
      </c>
      <c r="E332">
        <v>84.9</v>
      </c>
      <c r="F332">
        <v>56.4</v>
      </c>
      <c r="G332">
        <v>71.2</v>
      </c>
      <c r="H332">
        <v>19.399999999999999</v>
      </c>
    </row>
    <row r="333" spans="1:8" x14ac:dyDescent="0.25">
      <c r="A333" s="1">
        <v>43372</v>
      </c>
      <c r="B333">
        <v>25.9</v>
      </c>
      <c r="C333">
        <v>17.7</v>
      </c>
      <c r="D333">
        <v>21.8</v>
      </c>
      <c r="E333">
        <v>82.1</v>
      </c>
      <c r="F333">
        <v>53.6</v>
      </c>
      <c r="G333">
        <v>65.8</v>
      </c>
      <c r="H333">
        <v>20.399999999999999</v>
      </c>
    </row>
    <row r="334" spans="1:8" x14ac:dyDescent="0.25">
      <c r="A334" s="1">
        <v>43371</v>
      </c>
      <c r="B334">
        <v>29</v>
      </c>
      <c r="C334">
        <v>19.100000000000001</v>
      </c>
      <c r="D334">
        <v>23.5</v>
      </c>
      <c r="E334">
        <v>70</v>
      </c>
      <c r="F334">
        <v>41.7</v>
      </c>
      <c r="G334">
        <v>57.7</v>
      </c>
      <c r="H334">
        <v>18.399999999999999</v>
      </c>
    </row>
    <row r="335" spans="1:8" x14ac:dyDescent="0.25">
      <c r="A335" s="1">
        <v>43370</v>
      </c>
      <c r="B335">
        <v>29.8</v>
      </c>
      <c r="C335">
        <v>22</v>
      </c>
      <c r="D335">
        <v>25.4</v>
      </c>
      <c r="E335">
        <v>80.3</v>
      </c>
      <c r="F335">
        <v>34.200000000000003</v>
      </c>
      <c r="G335">
        <v>53.4</v>
      </c>
      <c r="H335">
        <v>17.899999999999999</v>
      </c>
    </row>
    <row r="336" spans="1:8" x14ac:dyDescent="0.25">
      <c r="A336" s="1">
        <v>43369</v>
      </c>
      <c r="B336">
        <v>31.3</v>
      </c>
      <c r="C336">
        <v>23.7</v>
      </c>
      <c r="D336">
        <v>26.6</v>
      </c>
      <c r="E336">
        <v>71.3</v>
      </c>
      <c r="F336">
        <v>37.799999999999997</v>
      </c>
      <c r="G336">
        <v>55.1</v>
      </c>
      <c r="H336">
        <v>19.600000000000001</v>
      </c>
    </row>
    <row r="337" spans="1:8" x14ac:dyDescent="0.25">
      <c r="A337" s="1">
        <v>43368</v>
      </c>
      <c r="B337">
        <v>32.200000000000003</v>
      </c>
      <c r="C337">
        <v>20</v>
      </c>
      <c r="D337">
        <v>26.6</v>
      </c>
      <c r="E337">
        <v>73.5</v>
      </c>
      <c r="F337">
        <v>40.799999999999997</v>
      </c>
      <c r="G337">
        <v>53.3</v>
      </c>
      <c r="H337">
        <v>20.100000000000001</v>
      </c>
    </row>
    <row r="338" spans="1:8" x14ac:dyDescent="0.25">
      <c r="A338" s="1">
        <v>43367</v>
      </c>
      <c r="B338">
        <v>34.700000000000003</v>
      </c>
      <c r="C338">
        <v>20.5</v>
      </c>
      <c r="D338">
        <v>26.9</v>
      </c>
      <c r="E338">
        <v>69.5</v>
      </c>
      <c r="F338">
        <v>21.3</v>
      </c>
      <c r="G338">
        <v>44.6</v>
      </c>
      <c r="H338">
        <v>21.1</v>
      </c>
    </row>
    <row r="339" spans="1:8" x14ac:dyDescent="0.25">
      <c r="A339" s="1">
        <v>43366</v>
      </c>
      <c r="B339">
        <v>34.1</v>
      </c>
      <c r="C339">
        <v>22.2</v>
      </c>
      <c r="D339">
        <v>28.2</v>
      </c>
      <c r="E339">
        <v>52.5</v>
      </c>
      <c r="F339">
        <v>20.8</v>
      </c>
      <c r="G339">
        <v>36.1</v>
      </c>
      <c r="H339">
        <v>21.4</v>
      </c>
    </row>
    <row r="340" spans="1:8" x14ac:dyDescent="0.25">
      <c r="A340" s="1">
        <v>43365</v>
      </c>
      <c r="B340">
        <v>30.2</v>
      </c>
      <c r="C340">
        <v>19.3</v>
      </c>
      <c r="D340">
        <v>24.6</v>
      </c>
      <c r="E340">
        <v>92.2</v>
      </c>
      <c r="F340">
        <v>40</v>
      </c>
      <c r="G340">
        <v>66.8</v>
      </c>
      <c r="H340">
        <v>20.8</v>
      </c>
    </row>
    <row r="341" spans="1:8" x14ac:dyDescent="0.25">
      <c r="A341" s="1">
        <v>43364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</row>
    <row r="342" spans="1:8" x14ac:dyDescent="0.25">
      <c r="A342" s="1">
        <v>43363</v>
      </c>
    </row>
    <row r="343" spans="1:8" x14ac:dyDescent="0.25">
      <c r="A343" s="1">
        <v>43362</v>
      </c>
    </row>
    <row r="344" spans="1:8" x14ac:dyDescent="0.25">
      <c r="A344" s="1">
        <v>43361</v>
      </c>
    </row>
    <row r="345" spans="1:8" x14ac:dyDescent="0.25">
      <c r="A345" s="1">
        <v>43360</v>
      </c>
      <c r="B345">
        <v>31.1</v>
      </c>
      <c r="C345">
        <v>24</v>
      </c>
      <c r="D345">
        <v>27.2</v>
      </c>
      <c r="E345">
        <v>77.2</v>
      </c>
      <c r="F345">
        <v>49.1</v>
      </c>
      <c r="G345">
        <v>59.1</v>
      </c>
      <c r="H345">
        <v>14</v>
      </c>
    </row>
    <row r="346" spans="1:8" x14ac:dyDescent="0.25">
      <c r="A346" s="1">
        <v>43359</v>
      </c>
      <c r="B346">
        <v>31.7</v>
      </c>
      <c r="C346">
        <v>22.8</v>
      </c>
      <c r="D346">
        <v>26</v>
      </c>
      <c r="E346">
        <v>80.7</v>
      </c>
      <c r="F346">
        <v>40.700000000000003</v>
      </c>
      <c r="G346">
        <v>62.2</v>
      </c>
      <c r="H346">
        <v>16.100000000000001</v>
      </c>
    </row>
    <row r="347" spans="1:8" x14ac:dyDescent="0.25">
      <c r="A347" s="1">
        <v>43358</v>
      </c>
      <c r="B347">
        <v>30.4</v>
      </c>
      <c r="C347">
        <v>23.3</v>
      </c>
      <c r="D347">
        <v>25.7</v>
      </c>
      <c r="E347">
        <v>83.8</v>
      </c>
      <c r="F347">
        <v>42.5</v>
      </c>
      <c r="G347">
        <v>65.099999999999994</v>
      </c>
      <c r="H347">
        <v>16.3</v>
      </c>
    </row>
    <row r="348" spans="1:8" x14ac:dyDescent="0.25">
      <c r="A348" s="1">
        <v>43357</v>
      </c>
      <c r="B348">
        <v>32</v>
      </c>
      <c r="C348">
        <v>22.7</v>
      </c>
      <c r="D348">
        <v>26</v>
      </c>
      <c r="E348">
        <v>91.6</v>
      </c>
      <c r="F348">
        <v>46</v>
      </c>
      <c r="G348">
        <v>70.8</v>
      </c>
      <c r="H348">
        <v>20</v>
      </c>
    </row>
    <row r="349" spans="1:8" x14ac:dyDescent="0.25">
      <c r="A349" s="1">
        <v>43356</v>
      </c>
      <c r="B349">
        <v>27.9</v>
      </c>
      <c r="C349">
        <v>21.3</v>
      </c>
      <c r="D349">
        <v>24.4</v>
      </c>
      <c r="E349">
        <v>94.2</v>
      </c>
      <c r="F349">
        <v>70.099999999999994</v>
      </c>
      <c r="G349">
        <v>85.4</v>
      </c>
      <c r="H349">
        <v>18.8</v>
      </c>
    </row>
    <row r="350" spans="1:8" x14ac:dyDescent="0.25">
      <c r="A350" s="1">
        <v>43355</v>
      </c>
      <c r="B350">
        <v>33.200000000000003</v>
      </c>
      <c r="C350">
        <v>23.8</v>
      </c>
      <c r="D350">
        <v>27.1</v>
      </c>
      <c r="E350">
        <v>89.7</v>
      </c>
      <c r="F350">
        <v>42.9</v>
      </c>
      <c r="G350">
        <v>65.2</v>
      </c>
      <c r="H350">
        <v>16.8</v>
      </c>
    </row>
    <row r="351" spans="1:8" x14ac:dyDescent="0.25">
      <c r="A351" s="1">
        <v>43354</v>
      </c>
      <c r="B351">
        <v>30.4</v>
      </c>
      <c r="C351">
        <v>23.5</v>
      </c>
      <c r="D351">
        <v>26.8</v>
      </c>
      <c r="E351">
        <v>79.2</v>
      </c>
      <c r="F351">
        <v>46.8</v>
      </c>
      <c r="G351">
        <v>57.2</v>
      </c>
      <c r="H351">
        <v>9</v>
      </c>
    </row>
    <row r="352" spans="1:8" x14ac:dyDescent="0.25">
      <c r="A352" s="1">
        <v>43353</v>
      </c>
      <c r="B352">
        <v>30.4</v>
      </c>
      <c r="C352">
        <v>20.8</v>
      </c>
      <c r="D352">
        <v>25.8</v>
      </c>
      <c r="E352">
        <v>98.3</v>
      </c>
      <c r="F352">
        <v>45.4</v>
      </c>
      <c r="G352">
        <v>59.9</v>
      </c>
      <c r="H352">
        <v>17.899999999999999</v>
      </c>
    </row>
    <row r="353" spans="1:8" x14ac:dyDescent="0.25">
      <c r="A353" s="1">
        <v>43352</v>
      </c>
      <c r="B353">
        <v>29.9</v>
      </c>
      <c r="C353">
        <v>21.2</v>
      </c>
      <c r="D353">
        <v>24.3</v>
      </c>
      <c r="E353">
        <v>98.2</v>
      </c>
      <c r="F353">
        <v>47.5</v>
      </c>
      <c r="G353">
        <v>69.7</v>
      </c>
      <c r="H353">
        <v>9.1999999999999993</v>
      </c>
    </row>
    <row r="354" spans="1:8" x14ac:dyDescent="0.25">
      <c r="A354" s="1">
        <v>43351</v>
      </c>
      <c r="B354">
        <v>31</v>
      </c>
      <c r="C354">
        <v>19.2</v>
      </c>
      <c r="D354">
        <v>24.6</v>
      </c>
      <c r="E354">
        <v>90.8</v>
      </c>
      <c r="F354">
        <v>36.6</v>
      </c>
      <c r="G354">
        <v>59.2</v>
      </c>
      <c r="H354">
        <v>13.8</v>
      </c>
    </row>
    <row r="355" spans="1:8" x14ac:dyDescent="0.25">
      <c r="A355" s="1">
        <v>43350</v>
      </c>
      <c r="B355">
        <v>27.7</v>
      </c>
      <c r="C355">
        <v>19.7</v>
      </c>
      <c r="D355">
        <v>24.8</v>
      </c>
      <c r="E355">
        <v>89.3</v>
      </c>
      <c r="F355">
        <v>39.6</v>
      </c>
      <c r="G355">
        <v>65.8</v>
      </c>
      <c r="H355">
        <v>23.2</v>
      </c>
    </row>
    <row r="356" spans="1:8" x14ac:dyDescent="0.25">
      <c r="A356" s="1">
        <v>43349</v>
      </c>
      <c r="B356">
        <v>28.3</v>
      </c>
      <c r="C356">
        <v>17.2</v>
      </c>
      <c r="D356">
        <v>23.5</v>
      </c>
      <c r="E356">
        <v>87.7</v>
      </c>
      <c r="F356">
        <v>51</v>
      </c>
      <c r="G356">
        <v>72.599999999999994</v>
      </c>
      <c r="H356">
        <v>23</v>
      </c>
    </row>
    <row r="357" spans="1:8" x14ac:dyDescent="0.25">
      <c r="A357" s="1">
        <v>43348</v>
      </c>
      <c r="B357">
        <v>28.9</v>
      </c>
      <c r="C357">
        <v>20.100000000000001</v>
      </c>
      <c r="D357">
        <v>24.1</v>
      </c>
      <c r="E357">
        <v>85.8</v>
      </c>
      <c r="F357">
        <v>39.200000000000003</v>
      </c>
      <c r="G357">
        <v>67.3</v>
      </c>
      <c r="H357">
        <v>24.4</v>
      </c>
    </row>
    <row r="358" spans="1:8" x14ac:dyDescent="0.25">
      <c r="A358" s="1">
        <v>43347</v>
      </c>
      <c r="B358">
        <v>29.3</v>
      </c>
      <c r="C358">
        <v>20.9</v>
      </c>
      <c r="D358">
        <v>24.8</v>
      </c>
      <c r="E358">
        <v>91.9</v>
      </c>
      <c r="F358">
        <v>53.4</v>
      </c>
      <c r="G358">
        <v>73</v>
      </c>
      <c r="H358">
        <v>23</v>
      </c>
    </row>
    <row r="359" spans="1:8" x14ac:dyDescent="0.25">
      <c r="A359" s="1">
        <v>43346</v>
      </c>
      <c r="B359">
        <v>30.5</v>
      </c>
      <c r="C359">
        <v>22.4</v>
      </c>
      <c r="D359">
        <v>25.7</v>
      </c>
      <c r="E359">
        <v>94.4</v>
      </c>
      <c r="F359">
        <v>56.2</v>
      </c>
      <c r="G359">
        <v>79</v>
      </c>
      <c r="H359">
        <v>21.3</v>
      </c>
    </row>
    <row r="360" spans="1:8" x14ac:dyDescent="0.25">
      <c r="A360" s="1">
        <v>43345</v>
      </c>
      <c r="B360">
        <v>31.5</v>
      </c>
      <c r="C360">
        <v>23.7</v>
      </c>
      <c r="D360">
        <v>26.9</v>
      </c>
      <c r="E360">
        <v>90.6</v>
      </c>
      <c r="F360">
        <v>45.4</v>
      </c>
      <c r="G360">
        <v>66.900000000000006</v>
      </c>
      <c r="H360">
        <v>21</v>
      </c>
    </row>
    <row r="361" spans="1:8" x14ac:dyDescent="0.25">
      <c r="A361" s="1">
        <v>43344</v>
      </c>
      <c r="B361">
        <v>34.5</v>
      </c>
      <c r="C361">
        <v>23.9</v>
      </c>
      <c r="D361">
        <v>28.4</v>
      </c>
      <c r="E361">
        <v>80.2</v>
      </c>
      <c r="F361">
        <v>37.6</v>
      </c>
      <c r="G361">
        <v>58.4</v>
      </c>
      <c r="H361">
        <v>23.4</v>
      </c>
    </row>
    <row r="362" spans="1:8" x14ac:dyDescent="0.25">
      <c r="A362" s="12">
        <v>2018</v>
      </c>
      <c r="B362" s="13">
        <f>AVERAGE(B332:B361)</f>
        <v>29.325925925925919</v>
      </c>
      <c r="C362" s="13">
        <f t="shared" ref="C362:H362" si="10">AVERAGE(C332:C361)</f>
        <v>20.466666666666669</v>
      </c>
      <c r="D362" s="13">
        <f t="shared" si="10"/>
        <v>24.507407407407406</v>
      </c>
      <c r="E362" s="13">
        <f t="shared" si="10"/>
        <v>80.737037037037041</v>
      </c>
      <c r="F362" s="13">
        <f t="shared" si="10"/>
        <v>42.096296296296302</v>
      </c>
      <c r="G362" s="13">
        <f t="shared" si="10"/>
        <v>60.770370370370379</v>
      </c>
      <c r="H362" s="13">
        <f t="shared" si="10"/>
        <v>18.159259259259258</v>
      </c>
    </row>
    <row r="363" spans="1:8" x14ac:dyDescent="0.25">
      <c r="A363" s="12"/>
      <c r="B363" s="13"/>
      <c r="C363" s="13"/>
      <c r="D363" s="13"/>
      <c r="E363" s="13"/>
      <c r="F363" s="13"/>
      <c r="G363" s="13"/>
      <c r="H363" s="13"/>
    </row>
    <row r="364" spans="1:8" x14ac:dyDescent="0.25">
      <c r="A364" s="12" t="s">
        <v>38</v>
      </c>
    </row>
    <row r="365" spans="1:8" x14ac:dyDescent="0.25">
      <c r="A365" s="10" t="s">
        <v>0</v>
      </c>
      <c r="B365" s="10" t="s">
        <v>27</v>
      </c>
      <c r="C365" s="10" t="s">
        <v>28</v>
      </c>
      <c r="D365" s="10" t="s">
        <v>29</v>
      </c>
      <c r="E365" s="10" t="s">
        <v>30</v>
      </c>
      <c r="F365" s="10" t="s">
        <v>31</v>
      </c>
      <c r="G365" s="10" t="s">
        <v>32</v>
      </c>
      <c r="H365" s="10" t="s">
        <v>33</v>
      </c>
    </row>
    <row r="366" spans="1:8" x14ac:dyDescent="0.25">
      <c r="A366" s="11">
        <v>43738</v>
      </c>
      <c r="B366" s="6">
        <f t="shared" ref="B366:H375" si="11">AVERAGE(B2,B35,B68,B101,B134,B167,B200,B233,B266,B299,B332)</f>
        <v>26.963636363636361</v>
      </c>
      <c r="C366" s="6">
        <f t="shared" si="11"/>
        <v>18.245454545454546</v>
      </c>
      <c r="D366" s="6">
        <f t="shared" si="11"/>
        <v>22.318181818181817</v>
      </c>
      <c r="E366" s="6">
        <f t="shared" si="11"/>
        <v>81.899999999999991</v>
      </c>
      <c r="F366" s="6">
        <f t="shared" si="11"/>
        <v>49.290909090909082</v>
      </c>
      <c r="G366" s="6">
        <f t="shared" si="11"/>
        <v>67.109090909090909</v>
      </c>
      <c r="H366" s="6">
        <f t="shared" si="11"/>
        <v>18.754545454545454</v>
      </c>
    </row>
    <row r="367" spans="1:8" x14ac:dyDescent="0.25">
      <c r="A367" s="11">
        <v>43737</v>
      </c>
      <c r="B367" s="6">
        <f t="shared" si="11"/>
        <v>26.172727272727272</v>
      </c>
      <c r="C367" s="6">
        <f t="shared" si="11"/>
        <v>19.045454545454543</v>
      </c>
      <c r="D367" s="6">
        <f t="shared" si="11"/>
        <v>22.309090909090909</v>
      </c>
      <c r="E367" s="6">
        <f t="shared" si="11"/>
        <v>80.427272727272722</v>
      </c>
      <c r="F367" s="6">
        <f t="shared" si="11"/>
        <v>50.236363636363642</v>
      </c>
      <c r="G367" s="6">
        <f t="shared" si="11"/>
        <v>66.372727272727275</v>
      </c>
      <c r="H367" s="6">
        <f t="shared" si="11"/>
        <v>14.5</v>
      </c>
    </row>
    <row r="368" spans="1:8" x14ac:dyDescent="0.25">
      <c r="A368" s="11">
        <v>43736</v>
      </c>
      <c r="B368" s="6">
        <f t="shared" si="11"/>
        <v>27.181818181818183</v>
      </c>
      <c r="C368" s="6">
        <f t="shared" si="11"/>
        <v>19.872727272727271</v>
      </c>
      <c r="D368" s="6">
        <f t="shared" si="11"/>
        <v>23.036363636363635</v>
      </c>
      <c r="E368" s="6">
        <f t="shared" si="11"/>
        <v>77.827272727272714</v>
      </c>
      <c r="F368" s="6">
        <f t="shared" si="11"/>
        <v>47.863636363636374</v>
      </c>
      <c r="G368" s="6">
        <f t="shared" si="11"/>
        <v>63.218181818181819</v>
      </c>
      <c r="H368" s="6">
        <f t="shared" si="11"/>
        <v>14.281818181818183</v>
      </c>
    </row>
    <row r="369" spans="1:8" x14ac:dyDescent="0.25">
      <c r="A369" s="11">
        <v>43735</v>
      </c>
      <c r="B369" s="6">
        <f t="shared" si="11"/>
        <v>27.445454545454549</v>
      </c>
      <c r="C369" s="6">
        <f t="shared" si="11"/>
        <v>19.536363636363635</v>
      </c>
      <c r="D369" s="6">
        <f t="shared" si="11"/>
        <v>23.263636363636365</v>
      </c>
      <c r="E369" s="6">
        <f t="shared" si="11"/>
        <v>84.100000000000009</v>
      </c>
      <c r="F369" s="6">
        <f t="shared" si="11"/>
        <v>48.363636363636367</v>
      </c>
      <c r="G369" s="6">
        <f t="shared" si="11"/>
        <v>66.027272727272717</v>
      </c>
      <c r="H369" s="6">
        <f t="shared" si="11"/>
        <v>14.918181818181818</v>
      </c>
    </row>
    <row r="370" spans="1:8" x14ac:dyDescent="0.25">
      <c r="A370" s="11">
        <v>43734</v>
      </c>
      <c r="B370" s="6">
        <f t="shared" si="11"/>
        <v>28.445454545454549</v>
      </c>
      <c r="C370" s="6">
        <f t="shared" si="11"/>
        <v>20.018181818181816</v>
      </c>
      <c r="D370" s="6">
        <f t="shared" si="11"/>
        <v>23.763636363636362</v>
      </c>
      <c r="E370" s="6">
        <f t="shared" si="11"/>
        <v>82.63636363636364</v>
      </c>
      <c r="F370" s="6">
        <f t="shared" si="11"/>
        <v>43.163636363636364</v>
      </c>
      <c r="G370" s="6">
        <f t="shared" si="11"/>
        <v>63.31818181818182</v>
      </c>
      <c r="H370" s="6">
        <f t="shared" si="11"/>
        <v>16.59090909090909</v>
      </c>
    </row>
    <row r="371" spans="1:8" x14ac:dyDescent="0.25">
      <c r="A371" s="11">
        <v>43733</v>
      </c>
      <c r="B371" s="6">
        <f t="shared" si="11"/>
        <v>27.754545454545454</v>
      </c>
      <c r="C371" s="6">
        <f t="shared" si="11"/>
        <v>18.081818181818182</v>
      </c>
      <c r="D371" s="6">
        <f t="shared" si="11"/>
        <v>22.981818181818181</v>
      </c>
      <c r="E371" s="6">
        <f t="shared" si="11"/>
        <v>85.172727272727286</v>
      </c>
      <c r="F371" s="6">
        <f t="shared" si="11"/>
        <v>45.300000000000004</v>
      </c>
      <c r="G371" s="6">
        <f t="shared" si="11"/>
        <v>68.309090909090912</v>
      </c>
      <c r="H371" s="6">
        <f t="shared" si="11"/>
        <v>19.981818181818184</v>
      </c>
    </row>
    <row r="372" spans="1:8" x14ac:dyDescent="0.25">
      <c r="A372" s="11">
        <v>43732</v>
      </c>
      <c r="B372" s="6">
        <f t="shared" si="11"/>
        <v>27.854545454545452</v>
      </c>
      <c r="C372" s="6">
        <f t="shared" si="11"/>
        <v>18.8</v>
      </c>
      <c r="D372" s="6">
        <f t="shared" si="11"/>
        <v>23.181818181818183</v>
      </c>
      <c r="E372" s="6">
        <f t="shared" si="11"/>
        <v>85.600000000000009</v>
      </c>
      <c r="F372" s="6">
        <f t="shared" si="11"/>
        <v>45.909090909090914</v>
      </c>
      <c r="G372" s="6">
        <f t="shared" si="11"/>
        <v>68.781818181818181</v>
      </c>
      <c r="H372" s="6">
        <f t="shared" si="11"/>
        <v>19.690909090909088</v>
      </c>
    </row>
    <row r="373" spans="1:8" x14ac:dyDescent="0.25">
      <c r="A373" s="11">
        <v>43731</v>
      </c>
      <c r="B373" s="6">
        <f t="shared" si="11"/>
        <v>27.645454545454548</v>
      </c>
      <c r="C373" s="6">
        <f t="shared" si="11"/>
        <v>19.209090909090904</v>
      </c>
      <c r="D373" s="6">
        <f t="shared" si="11"/>
        <v>23.2</v>
      </c>
      <c r="E373" s="6">
        <f t="shared" si="11"/>
        <v>82.736363636363635</v>
      </c>
      <c r="F373" s="6">
        <f t="shared" si="11"/>
        <v>48.727272727272727</v>
      </c>
      <c r="G373" s="6">
        <f t="shared" si="11"/>
        <v>68.38181818181819</v>
      </c>
      <c r="H373" s="6">
        <f t="shared" si="11"/>
        <v>16.31818181818182</v>
      </c>
    </row>
    <row r="374" spans="1:8" x14ac:dyDescent="0.25">
      <c r="A374" s="11">
        <v>43730</v>
      </c>
      <c r="B374" s="6">
        <f t="shared" si="11"/>
        <v>27.981818181818184</v>
      </c>
      <c r="C374" s="6">
        <f t="shared" si="11"/>
        <v>19.890909090909094</v>
      </c>
      <c r="D374" s="6">
        <f t="shared" si="11"/>
        <v>23.490909090909096</v>
      </c>
      <c r="E374" s="6">
        <f t="shared" si="11"/>
        <v>85.136363636363654</v>
      </c>
      <c r="F374" s="6">
        <f t="shared" si="11"/>
        <v>48.81818181818182</v>
      </c>
      <c r="G374" s="6">
        <f t="shared" si="11"/>
        <v>69.63636363636364</v>
      </c>
      <c r="H374" s="6">
        <f t="shared" si="11"/>
        <v>19.827272727272728</v>
      </c>
    </row>
    <row r="375" spans="1:8" x14ac:dyDescent="0.25">
      <c r="A375" s="11">
        <v>43729</v>
      </c>
      <c r="B375" s="6">
        <f t="shared" si="11"/>
        <v>25.745454545454546</v>
      </c>
      <c r="C375" s="6">
        <f t="shared" si="11"/>
        <v>17.690909090909091</v>
      </c>
      <c r="D375" s="6">
        <f t="shared" si="11"/>
        <v>21.245454545454546</v>
      </c>
      <c r="E375" s="6">
        <f t="shared" si="11"/>
        <v>79.354545454545459</v>
      </c>
      <c r="F375" s="6">
        <f t="shared" si="11"/>
        <v>41.627272727272725</v>
      </c>
      <c r="G375" s="6">
        <f t="shared" si="11"/>
        <v>63.209090909090918</v>
      </c>
      <c r="H375" s="6">
        <f t="shared" si="11"/>
        <v>17.609090909090906</v>
      </c>
    </row>
    <row r="376" spans="1:8" x14ac:dyDescent="0.25">
      <c r="A376" s="11">
        <v>43728</v>
      </c>
      <c r="B376" s="6">
        <f t="shared" ref="B376:H385" si="12">AVERAGE(B12,B45,B78,B111,B144,B177,B210,B243,B276,B309,B342)</f>
        <v>28.29</v>
      </c>
      <c r="C376" s="6">
        <f t="shared" si="12"/>
        <v>20.240000000000002</v>
      </c>
      <c r="D376" s="6">
        <f t="shared" si="12"/>
        <v>23.62</v>
      </c>
      <c r="E376" s="6">
        <f t="shared" si="12"/>
        <v>83.07</v>
      </c>
      <c r="F376" s="6">
        <f t="shared" si="12"/>
        <v>48.370000000000005</v>
      </c>
      <c r="G376" s="6">
        <f t="shared" si="12"/>
        <v>67.959999999999994</v>
      </c>
      <c r="H376" s="6">
        <f t="shared" si="12"/>
        <v>17.740000000000002</v>
      </c>
    </row>
    <row r="377" spans="1:8" x14ac:dyDescent="0.25">
      <c r="A377" s="11">
        <v>43727</v>
      </c>
      <c r="B377" s="6">
        <f t="shared" si="12"/>
        <v>28.439999999999998</v>
      </c>
      <c r="C377" s="6">
        <f t="shared" si="12"/>
        <v>19.970000000000002</v>
      </c>
      <c r="D377" s="6">
        <f t="shared" si="12"/>
        <v>23.56</v>
      </c>
      <c r="E377" s="6">
        <f t="shared" si="12"/>
        <v>82.649999999999991</v>
      </c>
      <c r="F377" s="6">
        <f t="shared" si="12"/>
        <v>45.76</v>
      </c>
      <c r="G377" s="6">
        <f t="shared" si="12"/>
        <v>67.88</v>
      </c>
      <c r="H377" s="6">
        <f t="shared" si="12"/>
        <v>18.93</v>
      </c>
    </row>
    <row r="378" spans="1:8" x14ac:dyDescent="0.25">
      <c r="A378" s="11">
        <v>43726</v>
      </c>
      <c r="B378" s="6">
        <f t="shared" si="12"/>
        <v>27.05</v>
      </c>
      <c r="C378" s="6">
        <f t="shared" si="12"/>
        <v>18.14</v>
      </c>
      <c r="D378" s="6">
        <f t="shared" si="12"/>
        <v>22.85</v>
      </c>
      <c r="E378" s="6">
        <f t="shared" si="12"/>
        <v>86.97</v>
      </c>
      <c r="F378" s="6">
        <f t="shared" si="12"/>
        <v>49.63</v>
      </c>
      <c r="G378" s="6">
        <f t="shared" si="12"/>
        <v>69.78</v>
      </c>
      <c r="H378" s="6">
        <f t="shared" si="12"/>
        <v>19.489999999999998</v>
      </c>
    </row>
    <row r="379" spans="1:8" x14ac:dyDescent="0.25">
      <c r="A379" s="11">
        <v>43725</v>
      </c>
      <c r="B379" s="6">
        <f t="shared" si="12"/>
        <v>27.5</v>
      </c>
      <c r="C379" s="6">
        <f t="shared" si="12"/>
        <v>19.472727272727273</v>
      </c>
      <c r="D379" s="6">
        <f t="shared" si="12"/>
        <v>23.290909090909096</v>
      </c>
      <c r="E379" s="6">
        <f t="shared" si="12"/>
        <v>85.190909090909088</v>
      </c>
      <c r="F379" s="6">
        <f t="shared" si="12"/>
        <v>48.909090909090907</v>
      </c>
      <c r="G379" s="6">
        <f t="shared" si="12"/>
        <v>68.618181818181824</v>
      </c>
      <c r="H379" s="6">
        <f t="shared" si="12"/>
        <v>20.018181818181816</v>
      </c>
    </row>
    <row r="380" spans="1:8" x14ac:dyDescent="0.25">
      <c r="A380" s="11">
        <v>43724</v>
      </c>
      <c r="B380" s="6">
        <f t="shared" si="12"/>
        <v>27.709090909090904</v>
      </c>
      <c r="C380" s="6">
        <f t="shared" si="12"/>
        <v>18.90909090909091</v>
      </c>
      <c r="D380" s="6">
        <f t="shared" si="12"/>
        <v>23.33636363636364</v>
      </c>
      <c r="E380" s="6">
        <f t="shared" si="12"/>
        <v>83.836363636363643</v>
      </c>
      <c r="F380" s="6">
        <f t="shared" si="12"/>
        <v>42.390909090909098</v>
      </c>
      <c r="G380" s="6">
        <f t="shared" si="12"/>
        <v>65.281818181818181</v>
      </c>
      <c r="H380" s="6">
        <f t="shared" si="12"/>
        <v>19.254545454545454</v>
      </c>
    </row>
    <row r="381" spans="1:8" x14ac:dyDescent="0.25">
      <c r="A381" s="11">
        <v>43723</v>
      </c>
      <c r="B381" s="6">
        <f t="shared" si="12"/>
        <v>27.990909090909089</v>
      </c>
      <c r="C381" s="6">
        <f t="shared" si="12"/>
        <v>19.781818181818185</v>
      </c>
      <c r="D381" s="6">
        <f t="shared" si="12"/>
        <v>23.6</v>
      </c>
      <c r="E381" s="6">
        <f t="shared" si="12"/>
        <v>83.309090909090898</v>
      </c>
      <c r="F381" s="6">
        <f t="shared" si="12"/>
        <v>46.954545454545453</v>
      </c>
      <c r="G381" s="6">
        <f t="shared" si="12"/>
        <v>65.836363636363643</v>
      </c>
      <c r="H381" s="6">
        <f t="shared" si="12"/>
        <v>21.109090909090909</v>
      </c>
    </row>
    <row r="382" spans="1:8" x14ac:dyDescent="0.25">
      <c r="A382" s="11">
        <v>43722</v>
      </c>
      <c r="B382" s="6">
        <f t="shared" si="12"/>
        <v>28.881818181818186</v>
      </c>
      <c r="C382" s="6">
        <f t="shared" si="12"/>
        <v>19.881818181818179</v>
      </c>
      <c r="D382" s="6">
        <f t="shared" si="12"/>
        <v>24.2</v>
      </c>
      <c r="E382" s="6">
        <f t="shared" si="12"/>
        <v>83.845454545454544</v>
      </c>
      <c r="F382" s="6">
        <f t="shared" si="12"/>
        <v>44.318181818181813</v>
      </c>
      <c r="G382" s="6">
        <f t="shared" si="12"/>
        <v>65.145454545454541</v>
      </c>
      <c r="H382" s="6">
        <f t="shared" si="12"/>
        <v>21.418181818181814</v>
      </c>
    </row>
    <row r="383" spans="1:8" x14ac:dyDescent="0.25">
      <c r="A383" s="11">
        <v>43721</v>
      </c>
      <c r="B383" s="6">
        <f t="shared" si="12"/>
        <v>30.036363636363635</v>
      </c>
      <c r="C383" s="6">
        <f t="shared" si="12"/>
        <v>20.627272727272729</v>
      </c>
      <c r="D383" s="6">
        <f t="shared" si="12"/>
        <v>25.036363636363635</v>
      </c>
      <c r="E383" s="6">
        <f t="shared" si="12"/>
        <v>83.3</v>
      </c>
      <c r="F383" s="6">
        <f t="shared" si="12"/>
        <v>44.090909090909093</v>
      </c>
      <c r="G383" s="6">
        <f t="shared" si="12"/>
        <v>66.590909090909093</v>
      </c>
      <c r="H383" s="6">
        <f t="shared" si="12"/>
        <v>20.754545454545454</v>
      </c>
    </row>
    <row r="384" spans="1:8" x14ac:dyDescent="0.25">
      <c r="A384" s="11">
        <v>43720</v>
      </c>
      <c r="B384" s="6">
        <f t="shared" si="12"/>
        <v>30.872727272727275</v>
      </c>
      <c r="C384" s="6">
        <f t="shared" si="12"/>
        <v>20.936363636363637</v>
      </c>
      <c r="D384" s="6">
        <f t="shared" si="12"/>
        <v>25.490909090909096</v>
      </c>
      <c r="E384" s="6">
        <f t="shared" si="12"/>
        <v>83.118181818181824</v>
      </c>
      <c r="F384" s="6">
        <f t="shared" si="12"/>
        <v>40.845454545454544</v>
      </c>
      <c r="G384" s="6">
        <f t="shared" si="12"/>
        <v>63.909090909090907</v>
      </c>
      <c r="H384" s="6">
        <f t="shared" si="12"/>
        <v>20.754545454545458</v>
      </c>
    </row>
    <row r="385" spans="1:8" x14ac:dyDescent="0.25">
      <c r="A385" s="11">
        <v>43719</v>
      </c>
      <c r="B385" s="6">
        <f t="shared" si="12"/>
        <v>29.681818181818176</v>
      </c>
      <c r="C385" s="6">
        <f t="shared" si="12"/>
        <v>19.963636363636365</v>
      </c>
      <c r="D385" s="6">
        <f t="shared" si="12"/>
        <v>24.754545454545454</v>
      </c>
      <c r="E385" s="6">
        <f t="shared" si="12"/>
        <v>83.572727272727292</v>
      </c>
      <c r="F385" s="6">
        <f t="shared" si="12"/>
        <v>43.481818181818184</v>
      </c>
      <c r="G385" s="6">
        <f t="shared" si="12"/>
        <v>64.25454545454545</v>
      </c>
      <c r="H385" s="6">
        <f t="shared" si="12"/>
        <v>20.499999999999996</v>
      </c>
    </row>
    <row r="386" spans="1:8" x14ac:dyDescent="0.25">
      <c r="A386" s="11">
        <v>43718</v>
      </c>
      <c r="B386" s="6">
        <f t="shared" ref="B386:H394" si="13">AVERAGE(B22,B55,B88,B121,B154,B187,B220,B253,B286,B319,B352)</f>
        <v>28.863636363636363</v>
      </c>
      <c r="C386" s="6">
        <f t="shared" si="13"/>
        <v>20.66363636363636</v>
      </c>
      <c r="D386" s="6">
        <f t="shared" si="13"/>
        <v>24.727272727272727</v>
      </c>
      <c r="E386" s="6">
        <f t="shared" si="13"/>
        <v>85.454545454545453</v>
      </c>
      <c r="F386" s="6">
        <f t="shared" si="13"/>
        <v>46.509090909090908</v>
      </c>
      <c r="G386" s="6">
        <f t="shared" si="13"/>
        <v>65.754545454545465</v>
      </c>
      <c r="H386" s="6">
        <f t="shared" si="13"/>
        <v>21.099999999999998</v>
      </c>
    </row>
    <row r="387" spans="1:8" x14ac:dyDescent="0.25">
      <c r="A387" s="11">
        <v>43717</v>
      </c>
      <c r="B387" s="6">
        <f t="shared" si="13"/>
        <v>29.227272727272723</v>
      </c>
      <c r="C387" s="6">
        <f t="shared" si="13"/>
        <v>20.990909090909089</v>
      </c>
      <c r="D387" s="6">
        <f t="shared" si="13"/>
        <v>24.90909090909091</v>
      </c>
      <c r="E387" s="6">
        <f t="shared" si="13"/>
        <v>84.690909090909088</v>
      </c>
      <c r="F387" s="6">
        <f t="shared" si="13"/>
        <v>48.599999999999994</v>
      </c>
      <c r="G387" s="6">
        <f t="shared" si="13"/>
        <v>67.781818181818181</v>
      </c>
      <c r="H387" s="6">
        <f t="shared" si="13"/>
        <v>19.999999999999996</v>
      </c>
    </row>
    <row r="388" spans="1:8" x14ac:dyDescent="0.25">
      <c r="A388" s="11">
        <v>43716</v>
      </c>
      <c r="B388" s="6">
        <f t="shared" si="13"/>
        <v>29.272727272727273</v>
      </c>
      <c r="C388" s="6">
        <f t="shared" si="13"/>
        <v>20.827272727272724</v>
      </c>
      <c r="D388" s="6">
        <f t="shared" si="13"/>
        <v>24.972727272727273</v>
      </c>
      <c r="E388" s="6">
        <f t="shared" si="13"/>
        <v>85.98181818181817</v>
      </c>
      <c r="F388" s="6">
        <f t="shared" si="13"/>
        <v>47.572727272727278</v>
      </c>
      <c r="G388" s="6">
        <f t="shared" si="13"/>
        <v>68.090909090909093</v>
      </c>
      <c r="H388" s="6">
        <f t="shared" si="13"/>
        <v>20.845454545454544</v>
      </c>
    </row>
    <row r="389" spans="1:8" x14ac:dyDescent="0.25">
      <c r="A389" s="11">
        <v>43715</v>
      </c>
      <c r="B389" s="6">
        <f t="shared" si="13"/>
        <v>29.790909090909089</v>
      </c>
      <c r="C389" s="6">
        <f t="shared" si="13"/>
        <v>21.236363636363635</v>
      </c>
      <c r="D389" s="6">
        <f t="shared" si="13"/>
        <v>25.4</v>
      </c>
      <c r="E389" s="6">
        <f t="shared" si="13"/>
        <v>85.090909090909079</v>
      </c>
      <c r="F389" s="6">
        <f t="shared" si="13"/>
        <v>45.099999999999994</v>
      </c>
      <c r="G389" s="6">
        <f t="shared" si="13"/>
        <v>65.827272727272714</v>
      </c>
      <c r="H389" s="6">
        <f t="shared" si="13"/>
        <v>20.09090909090909</v>
      </c>
    </row>
    <row r="390" spans="1:8" x14ac:dyDescent="0.25">
      <c r="A390" s="11">
        <v>43714</v>
      </c>
      <c r="B390" s="6">
        <f t="shared" si="13"/>
        <v>30.272727272727273</v>
      </c>
      <c r="C390" s="6">
        <f t="shared" si="13"/>
        <v>20.872727272727271</v>
      </c>
      <c r="D390" s="6">
        <f t="shared" si="13"/>
        <v>25.66363636363636</v>
      </c>
      <c r="E390" s="6">
        <f t="shared" si="13"/>
        <v>81.327272727272728</v>
      </c>
      <c r="F390" s="6">
        <f t="shared" si="13"/>
        <v>41.627272727272732</v>
      </c>
      <c r="G390" s="6">
        <f t="shared" si="13"/>
        <v>63.490909090909092</v>
      </c>
      <c r="H390" s="6">
        <f t="shared" si="13"/>
        <v>22.390909090909091</v>
      </c>
    </row>
    <row r="391" spans="1:8" x14ac:dyDescent="0.25">
      <c r="A391" s="11">
        <v>43713</v>
      </c>
      <c r="B391" s="6">
        <f t="shared" si="13"/>
        <v>30.672727272727272</v>
      </c>
      <c r="C391" s="6">
        <f t="shared" si="13"/>
        <v>21.145454545454541</v>
      </c>
      <c r="D391" s="6">
        <f t="shared" si="13"/>
        <v>25.818181818181817</v>
      </c>
      <c r="E391" s="6">
        <f t="shared" si="13"/>
        <v>80.390909090909091</v>
      </c>
      <c r="F391" s="6">
        <f t="shared" si="13"/>
        <v>42.54545454545454</v>
      </c>
      <c r="G391" s="6">
        <f t="shared" si="13"/>
        <v>63.1</v>
      </c>
      <c r="H391" s="6">
        <f t="shared" si="13"/>
        <v>22.590909090909093</v>
      </c>
    </row>
    <row r="392" spans="1:8" x14ac:dyDescent="0.25">
      <c r="A392" s="11">
        <v>43712</v>
      </c>
      <c r="B392" s="6">
        <f t="shared" si="13"/>
        <v>30.018181818181816</v>
      </c>
      <c r="C392" s="6">
        <f t="shared" si="13"/>
        <v>20.563636363636366</v>
      </c>
      <c r="D392" s="6">
        <f t="shared" si="13"/>
        <v>25.145454545454541</v>
      </c>
      <c r="E392" s="6">
        <f t="shared" si="13"/>
        <v>83.772727272727266</v>
      </c>
      <c r="F392" s="6">
        <f t="shared" si="13"/>
        <v>44.481818181818177</v>
      </c>
      <c r="G392" s="6">
        <f t="shared" si="13"/>
        <v>66.8</v>
      </c>
      <c r="H392" s="6">
        <f t="shared" si="13"/>
        <v>23.363636363636363</v>
      </c>
    </row>
    <row r="393" spans="1:8" x14ac:dyDescent="0.25">
      <c r="A393" s="11">
        <v>43711</v>
      </c>
      <c r="B393" s="6">
        <f t="shared" si="13"/>
        <v>29.545454545454547</v>
      </c>
      <c r="C393" s="6">
        <f t="shared" si="13"/>
        <v>21.33636363636364</v>
      </c>
      <c r="D393" s="6">
        <f t="shared" si="13"/>
        <v>25.190909090909091</v>
      </c>
      <c r="E393" s="6">
        <f t="shared" si="13"/>
        <v>83.854545454545459</v>
      </c>
      <c r="F393" s="6">
        <f t="shared" si="13"/>
        <v>47.863636363636367</v>
      </c>
      <c r="G393" s="6">
        <f t="shared" si="13"/>
        <v>68.399999999999991</v>
      </c>
      <c r="H393" s="6">
        <f t="shared" si="13"/>
        <v>22.83636363636364</v>
      </c>
    </row>
    <row r="394" spans="1:8" x14ac:dyDescent="0.25">
      <c r="A394" s="11">
        <v>43710</v>
      </c>
      <c r="B394" s="6">
        <f t="shared" si="13"/>
        <v>29.75454545454545</v>
      </c>
      <c r="C394" s="6">
        <f t="shared" si="13"/>
        <v>22.345454545454544</v>
      </c>
      <c r="D394" s="6">
        <f t="shared" si="13"/>
        <v>25.636363636363637</v>
      </c>
      <c r="E394" s="6">
        <f t="shared" si="13"/>
        <v>83.318181818181813</v>
      </c>
      <c r="F394" s="6">
        <f t="shared" si="13"/>
        <v>49.090909090909093</v>
      </c>
      <c r="G394" s="6">
        <f t="shared" si="13"/>
        <v>67.627272727272725</v>
      </c>
      <c r="H394" s="6">
        <f t="shared" si="13"/>
        <v>20.745454545454546</v>
      </c>
    </row>
    <row r="395" spans="1:8" x14ac:dyDescent="0.25">
      <c r="A395" s="11">
        <v>43709</v>
      </c>
      <c r="B395" s="6">
        <f t="shared" ref="B395:H395" si="14">AVERAGE(B31,B65,B97,B130,B163,B196,B229,B262,B295,B328,B361)</f>
        <v>31.005015673981191</v>
      </c>
      <c r="C395" s="6">
        <f t="shared" si="14"/>
        <v>22.441379310344828</v>
      </c>
      <c r="D395" s="6">
        <f t="shared" si="14"/>
        <v>26.329153605015676</v>
      </c>
      <c r="E395" s="6">
        <f t="shared" si="14"/>
        <v>80.178369905956117</v>
      </c>
      <c r="F395" s="6">
        <f t="shared" si="14"/>
        <v>43.759874608150469</v>
      </c>
      <c r="G395" s="6">
        <f t="shared" si="14"/>
        <v>63.737617554858936</v>
      </c>
      <c r="H395" s="6">
        <f t="shared" si="14"/>
        <v>22.621316614420063</v>
      </c>
    </row>
    <row r="396" spans="1:8" x14ac:dyDescent="0.25">
      <c r="A396" s="12" t="s">
        <v>34</v>
      </c>
      <c r="B396" s="7">
        <f>AVERAGE(B366:B395)</f>
        <v>28.602227795193308</v>
      </c>
      <c r="C396" s="7">
        <f t="shared" ref="C396:H396" si="15">AVERAGE(C366:C395)</f>
        <v>20.024561128526653</v>
      </c>
      <c r="D396" s="7">
        <f t="shared" si="15"/>
        <v>24.077426332288404</v>
      </c>
      <c r="E396" s="7">
        <f t="shared" si="15"/>
        <v>83.260460815047026</v>
      </c>
      <c r="F396" s="7">
        <f t="shared" si="15"/>
        <v>46.040056426332292</v>
      </c>
      <c r="G396" s="7">
        <f t="shared" si="15"/>
        <v>66.341011494252868</v>
      </c>
      <c r="H396" s="7">
        <f t="shared" si="15"/>
        <v>19.634225705329154</v>
      </c>
    </row>
    <row r="397" spans="1:8" x14ac:dyDescent="0.25">
      <c r="A397" s="12" t="s">
        <v>35</v>
      </c>
      <c r="B397" s="7">
        <f>MAX(B366:B395)</f>
        <v>31.005015673981191</v>
      </c>
      <c r="C397" s="7">
        <f t="shared" ref="C397:H397" si="16">MAX(C366:C395)</f>
        <v>22.441379310344828</v>
      </c>
      <c r="D397" s="7">
        <f t="shared" si="16"/>
        <v>26.329153605015676</v>
      </c>
      <c r="E397" s="7">
        <f t="shared" si="16"/>
        <v>86.97</v>
      </c>
      <c r="F397" s="7">
        <f t="shared" si="16"/>
        <v>50.236363636363642</v>
      </c>
      <c r="G397" s="7">
        <f t="shared" si="16"/>
        <v>69.78</v>
      </c>
      <c r="H397" s="7">
        <f t="shared" si="16"/>
        <v>23.363636363636363</v>
      </c>
    </row>
    <row r="398" spans="1:8" x14ac:dyDescent="0.25">
      <c r="A398" s="12" t="s">
        <v>36</v>
      </c>
      <c r="B398" s="7">
        <f>MIN(B366:B395)</f>
        <v>25.745454545454546</v>
      </c>
      <c r="C398" s="7">
        <f t="shared" ref="C398:H398" si="17">MIN(C366:C395)</f>
        <v>17.690909090909091</v>
      </c>
      <c r="D398" s="7">
        <f t="shared" si="17"/>
        <v>21.245454545454546</v>
      </c>
      <c r="E398" s="7">
        <f t="shared" si="17"/>
        <v>77.827272727272714</v>
      </c>
      <c r="F398" s="7">
        <f t="shared" si="17"/>
        <v>40.845454545454544</v>
      </c>
      <c r="G398" s="7">
        <f t="shared" si="17"/>
        <v>63.1</v>
      </c>
      <c r="H398" s="7">
        <f t="shared" si="17"/>
        <v>14.281818181818183</v>
      </c>
    </row>
    <row r="399" spans="1:8" x14ac:dyDescent="0.25">
      <c r="A399" s="12" t="s">
        <v>37</v>
      </c>
      <c r="B399" s="7">
        <f>STDEV(B366:B395)</f>
        <v>1.3831103028532179</v>
      </c>
      <c r="C399" s="7">
        <f t="shared" ref="C399:H399" si="18">STDEV(C366:C395)</f>
        <v>1.1873634782412621</v>
      </c>
      <c r="D399" s="7">
        <f t="shared" si="18"/>
        <v>1.2465854166523083</v>
      </c>
      <c r="E399" s="7">
        <f t="shared" si="18"/>
        <v>2.0932533442683097</v>
      </c>
      <c r="F399" s="7">
        <f t="shared" si="18"/>
        <v>2.7741079134490678</v>
      </c>
      <c r="G399" s="7">
        <f t="shared" si="18"/>
        <v>2.0896798354242221</v>
      </c>
      <c r="H399" s="7">
        <f t="shared" si="18"/>
        <v>2.4224289938662524</v>
      </c>
    </row>
    <row r="400" spans="1:8" x14ac:dyDescent="0.25">
      <c r="A400" s="5" t="s">
        <v>16</v>
      </c>
      <c r="B400" s="7">
        <f>B399/SQRT(30)</f>
        <v>0.25252023746350311</v>
      </c>
      <c r="C400" s="7">
        <f t="shared" ref="C400:H400" si="19">C399/SQRT(30)</f>
        <v>0.2167819203301779</v>
      </c>
      <c r="D400" s="7">
        <f t="shared" si="19"/>
        <v>0.22759431751914846</v>
      </c>
      <c r="E400" s="7">
        <f t="shared" si="19"/>
        <v>0.3821740250762935</v>
      </c>
      <c r="F400" s="7">
        <f t="shared" si="19"/>
        <v>0.5064804937165478</v>
      </c>
      <c r="G400" s="7">
        <f t="shared" si="19"/>
        <v>0.38152159460850982</v>
      </c>
      <c r="H400" s="7">
        <f t="shared" si="19"/>
        <v>0.44227300129836339</v>
      </c>
    </row>
    <row r="401" spans="1:17" x14ac:dyDescent="0.25">
      <c r="A401" s="5"/>
      <c r="B401" s="7"/>
      <c r="C401" s="7"/>
      <c r="D401" s="7"/>
      <c r="E401" s="7"/>
      <c r="F401" s="7"/>
      <c r="G401" s="7"/>
      <c r="H401" s="7"/>
    </row>
    <row r="402" spans="1:17" x14ac:dyDescent="0.25">
      <c r="A402" s="12" t="s">
        <v>39</v>
      </c>
    </row>
    <row r="403" spans="1:17" x14ac:dyDescent="0.25">
      <c r="A403" s="10" t="s">
        <v>40</v>
      </c>
      <c r="B403" s="10">
        <v>2008</v>
      </c>
      <c r="C403" s="10">
        <v>2009</v>
      </c>
      <c r="D403" s="10">
        <v>2010</v>
      </c>
      <c r="E403" s="10">
        <v>2011</v>
      </c>
      <c r="F403" s="10">
        <v>2012</v>
      </c>
      <c r="G403" s="10">
        <v>2013</v>
      </c>
      <c r="H403" s="10">
        <v>2014</v>
      </c>
      <c r="I403" s="10">
        <v>2015</v>
      </c>
      <c r="J403" s="10">
        <v>2016</v>
      </c>
      <c r="K403" s="10">
        <v>2017</v>
      </c>
      <c r="L403" s="10">
        <v>2018</v>
      </c>
      <c r="M403" s="12" t="s">
        <v>34</v>
      </c>
      <c r="N403" s="12" t="s">
        <v>35</v>
      </c>
      <c r="O403" s="12" t="s">
        <v>36</v>
      </c>
      <c r="P403" s="12" t="s">
        <v>37</v>
      </c>
      <c r="Q403" s="5" t="s">
        <v>16</v>
      </c>
    </row>
    <row r="404" spans="1:17" x14ac:dyDescent="0.25">
      <c r="A404" s="10" t="s">
        <v>27</v>
      </c>
      <c r="B404" s="6">
        <f>B32</f>
        <v>28.13666666666666</v>
      </c>
      <c r="C404" s="6">
        <f>B65</f>
        <v>28.255172413793101</v>
      </c>
      <c r="D404" s="6">
        <f>B98</f>
        <v>29.069999999999997</v>
      </c>
      <c r="E404" s="6">
        <f>B131</f>
        <v>29.14</v>
      </c>
      <c r="F404" s="6">
        <f>B164</f>
        <v>27.653333333333332</v>
      </c>
      <c r="G404" s="6">
        <f>B197</f>
        <v>28.786666666666665</v>
      </c>
      <c r="H404" s="6">
        <f>B230</f>
        <v>28.970000000000002</v>
      </c>
      <c r="I404" s="6">
        <f>B263</f>
        <v>27.749999999999989</v>
      </c>
      <c r="J404" s="6">
        <f>B296</f>
        <v>29.326666666666668</v>
      </c>
      <c r="K404" s="6">
        <f>B329</f>
        <v>28.349999999999998</v>
      </c>
      <c r="L404" s="6">
        <f>B362</f>
        <v>29.325925925925919</v>
      </c>
      <c r="M404" s="6">
        <f>AVERAGE(B404:L404)</f>
        <v>28.614948333913848</v>
      </c>
      <c r="N404" s="6">
        <f>MAX(B404:L404)</f>
        <v>29.326666666666668</v>
      </c>
      <c r="O404" s="6">
        <f>MIN(B404:L404)</f>
        <v>27.653333333333332</v>
      </c>
      <c r="P404" s="6">
        <f>STDEV(B404:L404)</f>
        <v>0.61249987583919985</v>
      </c>
      <c r="Q404" s="6">
        <f>P404/SQRT(11)</f>
        <v>0.18467566111799041</v>
      </c>
    </row>
    <row r="405" spans="1:17" x14ac:dyDescent="0.25">
      <c r="A405" s="10" t="s">
        <v>28</v>
      </c>
      <c r="B405" s="6">
        <f>C32</f>
        <v>20.459999999999997</v>
      </c>
      <c r="C405" s="6">
        <f>C65</f>
        <v>20.255172413793108</v>
      </c>
      <c r="D405" s="6">
        <f>C98</f>
        <v>20.726666666666674</v>
      </c>
      <c r="E405" s="6">
        <f>C131</f>
        <v>20.61</v>
      </c>
      <c r="F405" s="6">
        <f>C164</f>
        <v>19.41</v>
      </c>
      <c r="G405" s="6">
        <f>C197</f>
        <v>20.586666666666666</v>
      </c>
      <c r="H405" s="6">
        <f>C230</f>
        <v>19.883333333333329</v>
      </c>
      <c r="I405" s="6">
        <f>C263</f>
        <v>19.580000000000002</v>
      </c>
      <c r="J405" s="6">
        <f>C296</f>
        <v>19.563333333333333</v>
      </c>
      <c r="K405" s="6">
        <f>C329</f>
        <v>18.830000000000002</v>
      </c>
      <c r="L405" s="6">
        <f>C362</f>
        <v>20.466666666666669</v>
      </c>
      <c r="M405" s="6">
        <f t="shared" ref="M405:M413" si="20">AVERAGE(B405:L405)</f>
        <v>20.033803552769072</v>
      </c>
      <c r="N405" s="6">
        <f t="shared" ref="N405:N413" si="21">MAX(B405:L405)</f>
        <v>20.726666666666674</v>
      </c>
      <c r="O405" s="6">
        <f t="shared" ref="O405:O413" si="22">MIN(B405:L405)</f>
        <v>18.830000000000002</v>
      </c>
      <c r="P405" s="6">
        <f t="shared" ref="P405:P413" si="23">STDEV(B405:L405)</f>
        <v>0.61837952486090364</v>
      </c>
      <c r="Q405" s="6">
        <f t="shared" ref="Q405:Q413" si="24">P405/SQRT(11)</f>
        <v>0.18644844200016966</v>
      </c>
    </row>
    <row r="406" spans="1:17" x14ac:dyDescent="0.25">
      <c r="A406" s="10" t="s">
        <v>29</v>
      </c>
      <c r="B406" s="6">
        <f>D32</f>
        <v>23.943333333333335</v>
      </c>
      <c r="C406" s="6">
        <f>D65</f>
        <v>24.12068965517242</v>
      </c>
      <c r="D406" s="6">
        <f>D98</f>
        <v>24.680000000000003</v>
      </c>
      <c r="E406" s="6">
        <f>D131</f>
        <v>24.71</v>
      </c>
      <c r="F406" s="6">
        <f>D164</f>
        <v>23.443333333333335</v>
      </c>
      <c r="G406" s="6">
        <f>D164</f>
        <v>23.443333333333335</v>
      </c>
      <c r="H406" s="6">
        <f>D230</f>
        <v>24.113333333333333</v>
      </c>
      <c r="I406" s="6">
        <f>D263</f>
        <v>23.48</v>
      </c>
      <c r="J406" s="6">
        <f>D296</f>
        <v>24.22666666666667</v>
      </c>
      <c r="K406" s="6">
        <f>D329</f>
        <v>23.503333333333334</v>
      </c>
      <c r="L406" s="6">
        <f>D362</f>
        <v>24.507407407407406</v>
      </c>
      <c r="M406" s="6">
        <f t="shared" si="20"/>
        <v>24.01558458144665</v>
      </c>
      <c r="N406" s="6">
        <f t="shared" si="21"/>
        <v>24.71</v>
      </c>
      <c r="O406" s="6">
        <f t="shared" si="22"/>
        <v>23.443333333333335</v>
      </c>
      <c r="P406" s="6">
        <f t="shared" si="23"/>
        <v>0.4939760384529468</v>
      </c>
      <c r="Q406" s="6">
        <f t="shared" si="24"/>
        <v>0.14893937954314507</v>
      </c>
    </row>
    <row r="407" spans="1:17" x14ac:dyDescent="0.25">
      <c r="A407" s="10" t="s">
        <v>30</v>
      </c>
      <c r="B407" s="6">
        <f>E32</f>
        <v>80.800000000000011</v>
      </c>
      <c r="C407" s="6">
        <f>E65</f>
        <v>75.662068965517236</v>
      </c>
      <c r="D407" s="6">
        <f>E98</f>
        <v>77.206666666666663</v>
      </c>
      <c r="E407" s="6">
        <f>E131</f>
        <v>86.049999999999983</v>
      </c>
      <c r="F407" s="6">
        <f>E164</f>
        <v>86.466666666666654</v>
      </c>
      <c r="G407" s="6">
        <f>E164</f>
        <v>86.466666666666654</v>
      </c>
      <c r="H407" s="6">
        <f>E230</f>
        <v>87.09</v>
      </c>
      <c r="I407" s="6">
        <f>E263</f>
        <v>87.303333333333356</v>
      </c>
      <c r="J407" s="6">
        <f>E296</f>
        <v>83.266666666666652</v>
      </c>
      <c r="K407" s="6">
        <f>E329</f>
        <v>87.106666666666669</v>
      </c>
      <c r="L407" s="6">
        <f>E362</f>
        <v>80.737037037037041</v>
      </c>
      <c r="M407" s="6">
        <f t="shared" si="20"/>
        <v>83.468706606292812</v>
      </c>
      <c r="N407" s="6">
        <f t="shared" si="21"/>
        <v>87.303333333333356</v>
      </c>
      <c r="O407" s="6">
        <f t="shared" si="22"/>
        <v>75.662068965517236</v>
      </c>
      <c r="P407" s="6">
        <f t="shared" si="23"/>
        <v>4.2482120379593367</v>
      </c>
      <c r="Q407" s="6">
        <f t="shared" si="24"/>
        <v>1.2808841236165609</v>
      </c>
    </row>
    <row r="408" spans="1:17" x14ac:dyDescent="0.25">
      <c r="A408" s="10" t="s">
        <v>31</v>
      </c>
      <c r="B408" s="6">
        <f>F32</f>
        <v>48.736666666666679</v>
      </c>
      <c r="C408" s="6">
        <f>F65</f>
        <v>41.058620689655164</v>
      </c>
      <c r="D408" s="6">
        <f>F98</f>
        <v>43.173333333333339</v>
      </c>
      <c r="E408" s="6">
        <f>F131</f>
        <v>47.24</v>
      </c>
      <c r="F408" s="6">
        <f>F164</f>
        <v>49.043333333333337</v>
      </c>
      <c r="G408" s="6">
        <f>F164</f>
        <v>49.043333333333337</v>
      </c>
      <c r="H408" s="6">
        <f>F230</f>
        <v>48.966666666666654</v>
      </c>
      <c r="I408" s="6">
        <f>F263</f>
        <v>48.576666666666668</v>
      </c>
      <c r="J408" s="6">
        <f>F296</f>
        <v>40.813333333333354</v>
      </c>
      <c r="K408" s="6">
        <f>F329</f>
        <v>46.233333333333341</v>
      </c>
      <c r="L408" s="6">
        <f>F362</f>
        <v>42.096296296296302</v>
      </c>
      <c r="M408" s="6">
        <f t="shared" si="20"/>
        <v>45.907416695692561</v>
      </c>
      <c r="N408" s="6">
        <f t="shared" si="21"/>
        <v>49.043333333333337</v>
      </c>
      <c r="O408" s="6">
        <f t="shared" si="22"/>
        <v>40.813333333333354</v>
      </c>
      <c r="P408" s="6">
        <f t="shared" si="23"/>
        <v>3.4278107585838904</v>
      </c>
      <c r="Q408" s="6">
        <f t="shared" si="24"/>
        <v>1.0335238307787527</v>
      </c>
    </row>
    <row r="409" spans="1:17" x14ac:dyDescent="0.25">
      <c r="A409" s="10" t="s">
        <v>32</v>
      </c>
      <c r="B409" s="6">
        <f>G32</f>
        <v>66.906666666666666</v>
      </c>
      <c r="C409" s="6">
        <f>G65</f>
        <v>59.413793103448278</v>
      </c>
      <c r="D409" s="6">
        <f>G98</f>
        <v>61.879999999999995</v>
      </c>
      <c r="E409" s="6">
        <f>G131</f>
        <v>68.153333333333322</v>
      </c>
      <c r="F409" s="6">
        <f>G164</f>
        <v>69.486666666666665</v>
      </c>
      <c r="G409" s="6">
        <f>G164</f>
        <v>69.486666666666665</v>
      </c>
      <c r="H409" s="6">
        <f>G230</f>
        <v>70.596666666666678</v>
      </c>
      <c r="I409" s="6">
        <f>G263</f>
        <v>69.97999999999999</v>
      </c>
      <c r="J409" s="6">
        <f>G296</f>
        <v>63.076666666666668</v>
      </c>
      <c r="K409" s="6">
        <f>G329</f>
        <v>69.143333333333345</v>
      </c>
      <c r="L409" s="6">
        <f>G362</f>
        <v>60.770370370370379</v>
      </c>
      <c r="M409" s="6">
        <f t="shared" si="20"/>
        <v>66.263105770347153</v>
      </c>
      <c r="N409" s="6">
        <f t="shared" si="21"/>
        <v>70.596666666666678</v>
      </c>
      <c r="O409" s="6">
        <f t="shared" si="22"/>
        <v>59.413793103448278</v>
      </c>
      <c r="P409" s="6">
        <f t="shared" si="23"/>
        <v>4.148600013033799</v>
      </c>
      <c r="Q409" s="6">
        <f t="shared" si="24"/>
        <v>1.2508499680451484</v>
      </c>
    </row>
    <row r="410" spans="1:17" x14ac:dyDescent="0.25">
      <c r="A410" s="10" t="s">
        <v>33</v>
      </c>
      <c r="B410" s="6">
        <f>H32</f>
        <v>19.75333333333333</v>
      </c>
      <c r="C410" s="6">
        <f>H65</f>
        <v>18.23448275862069</v>
      </c>
      <c r="D410" s="6">
        <f>H98</f>
        <v>20.52333333333333</v>
      </c>
      <c r="E410" s="6">
        <f>H131</f>
        <v>20.673333333333332</v>
      </c>
      <c r="F410" s="6">
        <f>H164</f>
        <v>18.626666666666669</v>
      </c>
      <c r="G410" s="6">
        <f>H164</f>
        <v>18.626666666666669</v>
      </c>
      <c r="H410" s="6">
        <f>H230</f>
        <v>19.859999999999996</v>
      </c>
      <c r="I410" s="6">
        <f>H263</f>
        <v>19.716666666666672</v>
      </c>
      <c r="J410" s="6">
        <f>H296</f>
        <v>19.223333333333326</v>
      </c>
      <c r="K410" s="6">
        <f>H329</f>
        <v>20.643333333333334</v>
      </c>
      <c r="L410" s="6">
        <f>H362</f>
        <v>18.159259259259258</v>
      </c>
      <c r="M410" s="6">
        <f t="shared" si="20"/>
        <v>19.45821897132242</v>
      </c>
      <c r="N410" s="6">
        <f t="shared" si="21"/>
        <v>20.673333333333332</v>
      </c>
      <c r="O410" s="6">
        <f t="shared" si="22"/>
        <v>18.159259259259258</v>
      </c>
      <c r="P410" s="6">
        <f t="shared" si="23"/>
        <v>0.94624202223329812</v>
      </c>
      <c r="Q410" s="6">
        <f t="shared" si="24"/>
        <v>0.28530270441954381</v>
      </c>
    </row>
    <row r="411" spans="1:17" x14ac:dyDescent="0.25">
      <c r="A411" s="10" t="s">
        <v>50</v>
      </c>
      <c r="B411" s="14">
        <f>B404*ATAN(0.151977*(B408+8.313659)^(1/2))+ATAN(B404+B408)-ATAN(B408-1.676331)+0.00391838*B408^(3/2)*ATAN(0.023101*B408)-4.686035</f>
        <v>20.481084259785369</v>
      </c>
      <c r="C411" s="14">
        <f t="shared" ref="C411:L411" si="25">C404*ATAN(0.151977*(C408+8.313659)^(1/2))+ATAN(C404+C408)-ATAN(C408-1.676331)+0.00391838*C408^(3/2)*ATAN(0.023101*C408)-4.686035</f>
        <v>19.225974247003411</v>
      </c>
      <c r="D411" s="14">
        <f t="shared" si="25"/>
        <v>20.284995027627275</v>
      </c>
      <c r="E411" s="14">
        <f t="shared" si="25"/>
        <v>21.075487563389181</v>
      </c>
      <c r="F411" s="14">
        <f t="shared" si="25"/>
        <v>20.119616215205976</v>
      </c>
      <c r="G411" s="14">
        <f t="shared" si="25"/>
        <v>21.089348032232934</v>
      </c>
      <c r="H411" s="14">
        <f t="shared" si="25"/>
        <v>21.232928733069151</v>
      </c>
      <c r="I411" s="14">
        <f t="shared" si="25"/>
        <v>20.123783762857254</v>
      </c>
      <c r="J411" s="14">
        <f t="shared" si="25"/>
        <v>20.056512548700567</v>
      </c>
      <c r="K411" s="14">
        <f t="shared" si="25"/>
        <v>20.230654847512842</v>
      </c>
      <c r="L411" s="14">
        <f t="shared" si="25"/>
        <v>20.297149531670343</v>
      </c>
      <c r="M411" s="6">
        <f t="shared" si="20"/>
        <v>20.383412251732214</v>
      </c>
      <c r="N411" s="6">
        <f t="shared" si="21"/>
        <v>21.232928733069151</v>
      </c>
      <c r="O411" s="6">
        <f t="shared" si="22"/>
        <v>19.225974247003411</v>
      </c>
      <c r="P411" s="6">
        <f t="shared" si="23"/>
        <v>0.57727940545186018</v>
      </c>
      <c r="Q411" s="6">
        <f t="shared" si="24"/>
        <v>0.17405628973484233</v>
      </c>
    </row>
    <row r="412" spans="1:17" x14ac:dyDescent="0.25">
      <c r="A412" s="17" t="s">
        <v>51</v>
      </c>
      <c r="B412" s="18">
        <f t="shared" ref="B412:L412" si="26">(B404-B411)*0.6771</f>
        <v>5.1835948476993217</v>
      </c>
      <c r="C412" s="18">
        <f t="shared" si="26"/>
        <v>6.1136700787332998</v>
      </c>
      <c r="D412" s="18">
        <f t="shared" si="26"/>
        <v>5.94832686679357</v>
      </c>
      <c r="E412" s="18">
        <f t="shared" si="26"/>
        <v>5.4604813708291857</v>
      </c>
      <c r="F412" s="18">
        <f t="shared" si="26"/>
        <v>5.1010798606840329</v>
      </c>
      <c r="G412" s="18">
        <f t="shared" si="26"/>
        <v>5.2118544473750799</v>
      </c>
      <c r="H412" s="18">
        <f t="shared" si="26"/>
        <v>5.2387709548388797</v>
      </c>
      <c r="I412" s="18">
        <f t="shared" si="26"/>
        <v>5.1637110141693459</v>
      </c>
      <c r="J412" s="18">
        <f t="shared" si="26"/>
        <v>6.2768213532748467</v>
      </c>
      <c r="K412" s="18">
        <f t="shared" si="26"/>
        <v>5.4976086027490538</v>
      </c>
      <c r="L412" s="18">
        <f t="shared" si="26"/>
        <v>6.1133844965504514</v>
      </c>
      <c r="M412" s="18">
        <f t="shared" si="20"/>
        <v>5.5735730812451871</v>
      </c>
      <c r="N412" s="18">
        <f t="shared" si="21"/>
        <v>6.2768213532748467</v>
      </c>
      <c r="O412" s="18">
        <f t="shared" si="22"/>
        <v>5.1010798606840329</v>
      </c>
      <c r="P412" s="18">
        <f t="shared" si="23"/>
        <v>0.44976800839117348</v>
      </c>
      <c r="Q412" s="18">
        <f t="shared" si="24"/>
        <v>0.13561015695808559</v>
      </c>
    </row>
    <row r="413" spans="1:17" x14ac:dyDescent="0.25">
      <c r="A413" s="15" t="s">
        <v>49</v>
      </c>
      <c r="B413" s="16">
        <f>B412*2.29</f>
        <v>11.870432201231447</v>
      </c>
      <c r="C413" s="16">
        <f t="shared" ref="C413:L413" si="27">C412*2.29</f>
        <v>14.000304480299256</v>
      </c>
      <c r="D413" s="16">
        <f t="shared" si="27"/>
        <v>13.621668524957276</v>
      </c>
      <c r="E413" s="16">
        <f t="shared" si="27"/>
        <v>12.504502339198835</v>
      </c>
      <c r="F413" s="16">
        <f t="shared" si="27"/>
        <v>11.681472880966435</v>
      </c>
      <c r="G413" s="16">
        <f t="shared" si="27"/>
        <v>11.935146684488933</v>
      </c>
      <c r="H413" s="16">
        <f t="shared" si="27"/>
        <v>11.996785486581034</v>
      </c>
      <c r="I413" s="16">
        <f t="shared" si="27"/>
        <v>11.824898222447802</v>
      </c>
      <c r="J413" s="16">
        <f t="shared" si="27"/>
        <v>14.373920898999399</v>
      </c>
      <c r="K413" s="16">
        <f t="shared" si="27"/>
        <v>12.589523700295333</v>
      </c>
      <c r="L413" s="16">
        <f t="shared" si="27"/>
        <v>13.999650497100534</v>
      </c>
      <c r="M413" s="16">
        <f t="shared" si="20"/>
        <v>12.76348235605148</v>
      </c>
      <c r="N413" s="16">
        <f t="shared" si="21"/>
        <v>14.373920898999399</v>
      </c>
      <c r="O413" s="16">
        <f t="shared" si="22"/>
        <v>11.681472880966435</v>
      </c>
      <c r="P413" s="16">
        <f t="shared" si="23"/>
        <v>1.0299687392157875</v>
      </c>
      <c r="Q413" s="16">
        <f t="shared" si="24"/>
        <v>0.31054725943401607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4"/>
  <sheetViews>
    <sheetView topLeftCell="A406" workbookViewId="0">
      <selection activeCell="A364" sqref="A364:H365"/>
    </sheetView>
  </sheetViews>
  <sheetFormatPr baseColWidth="10" defaultRowHeight="15" x14ac:dyDescent="0.25"/>
  <cols>
    <col min="1" max="1" width="29.5703125" bestFit="1" customWidth="1"/>
  </cols>
  <sheetData>
    <row r="1" spans="1:8" x14ac:dyDescent="0.25">
      <c r="A1" s="10" t="s">
        <v>0</v>
      </c>
      <c r="B1" s="10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 t="s">
        <v>33</v>
      </c>
    </row>
    <row r="2" spans="1:8" x14ac:dyDescent="0.25">
      <c r="A2" s="1">
        <v>39751</v>
      </c>
      <c r="B2">
        <v>19.5</v>
      </c>
      <c r="C2">
        <v>11.5</v>
      </c>
      <c r="D2">
        <v>16.2</v>
      </c>
      <c r="E2">
        <v>66.599999999999994</v>
      </c>
      <c r="F2">
        <v>32</v>
      </c>
      <c r="G2">
        <v>45.1</v>
      </c>
      <c r="H2">
        <v>16.600000000000001</v>
      </c>
    </row>
    <row r="3" spans="1:8" x14ac:dyDescent="0.25">
      <c r="A3" s="1">
        <v>39750</v>
      </c>
      <c r="B3">
        <v>19.600000000000001</v>
      </c>
      <c r="C3">
        <v>11.7</v>
      </c>
      <c r="D3">
        <v>15.8</v>
      </c>
      <c r="E3">
        <v>57.5</v>
      </c>
      <c r="F3">
        <v>25.1</v>
      </c>
      <c r="G3">
        <v>37.9</v>
      </c>
      <c r="H3">
        <v>16.3</v>
      </c>
    </row>
    <row r="4" spans="1:8" x14ac:dyDescent="0.25">
      <c r="A4" s="1">
        <v>39749</v>
      </c>
      <c r="B4">
        <v>21.7</v>
      </c>
      <c r="C4">
        <v>12.9</v>
      </c>
      <c r="D4">
        <v>18.7</v>
      </c>
      <c r="E4">
        <v>84.2</v>
      </c>
      <c r="F4">
        <v>37.200000000000003</v>
      </c>
      <c r="G4">
        <v>66.8</v>
      </c>
      <c r="H4">
        <v>7</v>
      </c>
    </row>
    <row r="5" spans="1:8" x14ac:dyDescent="0.25">
      <c r="A5" s="1">
        <v>39748</v>
      </c>
      <c r="B5">
        <v>26.6</v>
      </c>
      <c r="C5">
        <v>19.2</v>
      </c>
      <c r="D5">
        <v>21.8</v>
      </c>
      <c r="E5">
        <v>84.7</v>
      </c>
      <c r="F5">
        <v>48.7</v>
      </c>
      <c r="G5">
        <v>63.6</v>
      </c>
      <c r="H5">
        <v>11.5</v>
      </c>
    </row>
    <row r="6" spans="1:8" x14ac:dyDescent="0.25">
      <c r="A6" s="1">
        <v>39747</v>
      </c>
      <c r="B6">
        <v>25.3</v>
      </c>
      <c r="C6">
        <v>21.1</v>
      </c>
      <c r="D6">
        <v>22.8</v>
      </c>
      <c r="E6">
        <v>63.5</v>
      </c>
      <c r="F6">
        <v>44.7</v>
      </c>
      <c r="G6">
        <v>52.7</v>
      </c>
      <c r="H6">
        <v>10.8</v>
      </c>
    </row>
    <row r="7" spans="1:8" x14ac:dyDescent="0.25">
      <c r="A7" s="1">
        <v>39746</v>
      </c>
      <c r="B7">
        <v>26.4</v>
      </c>
      <c r="C7">
        <v>19.3</v>
      </c>
      <c r="D7">
        <v>22.2</v>
      </c>
      <c r="E7">
        <v>76.599999999999994</v>
      </c>
      <c r="F7">
        <v>36.200000000000003</v>
      </c>
      <c r="G7">
        <v>53.8</v>
      </c>
      <c r="H7">
        <v>13</v>
      </c>
    </row>
    <row r="8" spans="1:8" x14ac:dyDescent="0.25">
      <c r="A8" s="1">
        <v>39745</v>
      </c>
      <c r="B8">
        <v>26.6</v>
      </c>
      <c r="C8">
        <v>18.8</v>
      </c>
      <c r="D8">
        <v>21.9</v>
      </c>
      <c r="E8">
        <v>74.8</v>
      </c>
      <c r="F8">
        <v>44.5</v>
      </c>
      <c r="G8">
        <v>59</v>
      </c>
      <c r="H8">
        <v>15.3</v>
      </c>
    </row>
    <row r="9" spans="1:8" x14ac:dyDescent="0.25">
      <c r="A9" s="1">
        <v>39744</v>
      </c>
      <c r="B9">
        <v>24.8</v>
      </c>
      <c r="C9">
        <v>18.399999999999999</v>
      </c>
      <c r="D9">
        <v>21.2</v>
      </c>
      <c r="E9">
        <v>81.2</v>
      </c>
      <c r="F9">
        <v>52.2</v>
      </c>
      <c r="G9">
        <v>63.2</v>
      </c>
      <c r="H9">
        <v>14.5</v>
      </c>
    </row>
    <row r="10" spans="1:8" x14ac:dyDescent="0.25">
      <c r="A10" s="1">
        <v>39743</v>
      </c>
      <c r="B10">
        <v>24.1</v>
      </c>
      <c r="C10">
        <v>16.399999999999999</v>
      </c>
      <c r="D10">
        <v>19.7</v>
      </c>
      <c r="E10">
        <v>87.6</v>
      </c>
      <c r="F10">
        <v>64.599999999999994</v>
      </c>
      <c r="G10">
        <v>78.599999999999994</v>
      </c>
      <c r="H10">
        <v>12.8</v>
      </c>
    </row>
    <row r="11" spans="1:8" x14ac:dyDescent="0.25">
      <c r="A11" s="1">
        <v>39742</v>
      </c>
      <c r="B11">
        <v>24.3</v>
      </c>
      <c r="C11">
        <v>19</v>
      </c>
      <c r="D11">
        <v>21.6</v>
      </c>
      <c r="E11">
        <v>85.4</v>
      </c>
      <c r="F11">
        <v>53.5</v>
      </c>
      <c r="G11">
        <v>68.900000000000006</v>
      </c>
      <c r="H11">
        <v>16.2</v>
      </c>
    </row>
    <row r="12" spans="1:8" x14ac:dyDescent="0.25">
      <c r="A12" s="1">
        <v>39741</v>
      </c>
      <c r="B12">
        <v>26.8</v>
      </c>
      <c r="C12">
        <v>20.2</v>
      </c>
      <c r="D12">
        <v>23.2</v>
      </c>
      <c r="E12">
        <v>78.900000000000006</v>
      </c>
      <c r="F12">
        <v>45.9</v>
      </c>
      <c r="G12">
        <v>61.9</v>
      </c>
      <c r="H12">
        <v>11</v>
      </c>
    </row>
    <row r="13" spans="1:8" x14ac:dyDescent="0.25">
      <c r="A13" s="1">
        <v>39740</v>
      </c>
      <c r="B13">
        <v>26.8</v>
      </c>
      <c r="C13">
        <v>18.399999999999999</v>
      </c>
      <c r="D13">
        <v>21.7</v>
      </c>
      <c r="E13">
        <v>86.9</v>
      </c>
      <c r="F13">
        <v>45.6</v>
      </c>
      <c r="G13">
        <v>70.400000000000006</v>
      </c>
      <c r="H13">
        <v>10.4</v>
      </c>
    </row>
    <row r="14" spans="1:8" x14ac:dyDescent="0.25">
      <c r="A14" s="1">
        <v>39739</v>
      </c>
      <c r="B14">
        <v>23.7</v>
      </c>
      <c r="C14">
        <v>18.100000000000001</v>
      </c>
      <c r="D14">
        <v>20.5</v>
      </c>
      <c r="E14">
        <v>88</v>
      </c>
      <c r="F14">
        <v>68.400000000000006</v>
      </c>
      <c r="G14">
        <v>80.2</v>
      </c>
      <c r="H14">
        <v>15.3</v>
      </c>
    </row>
    <row r="15" spans="1:8" x14ac:dyDescent="0.25">
      <c r="A15" s="1">
        <v>39738</v>
      </c>
      <c r="B15">
        <v>24.1</v>
      </c>
      <c r="C15">
        <v>16</v>
      </c>
      <c r="D15">
        <v>19.899999999999999</v>
      </c>
      <c r="E15">
        <v>88.3</v>
      </c>
      <c r="F15">
        <v>66.2</v>
      </c>
      <c r="G15">
        <v>79</v>
      </c>
      <c r="H15">
        <v>17</v>
      </c>
    </row>
    <row r="16" spans="1:8" x14ac:dyDescent="0.25">
      <c r="A16" s="1">
        <v>39737</v>
      </c>
      <c r="B16">
        <v>24</v>
      </c>
      <c r="C16">
        <v>16.3</v>
      </c>
      <c r="D16">
        <v>20.100000000000001</v>
      </c>
      <c r="E16">
        <v>85</v>
      </c>
      <c r="F16">
        <v>60.1</v>
      </c>
      <c r="G16">
        <v>72.099999999999994</v>
      </c>
      <c r="H16">
        <v>17.3</v>
      </c>
    </row>
    <row r="17" spans="1:8" x14ac:dyDescent="0.25">
      <c r="A17" s="1">
        <v>39736</v>
      </c>
      <c r="B17">
        <v>26</v>
      </c>
      <c r="C17">
        <v>17.399999999999999</v>
      </c>
      <c r="D17">
        <v>20.6</v>
      </c>
      <c r="E17">
        <v>84.8</v>
      </c>
      <c r="F17">
        <v>42.1</v>
      </c>
      <c r="G17">
        <v>66.2</v>
      </c>
      <c r="H17">
        <v>16.7</v>
      </c>
    </row>
    <row r="18" spans="1:8" x14ac:dyDescent="0.25">
      <c r="A18" s="1">
        <v>39735</v>
      </c>
      <c r="B18">
        <v>26.8</v>
      </c>
      <c r="C18">
        <v>17.2</v>
      </c>
      <c r="D18">
        <v>21.5</v>
      </c>
      <c r="E18">
        <v>78.5</v>
      </c>
      <c r="F18">
        <v>49.8</v>
      </c>
      <c r="G18">
        <v>63.9</v>
      </c>
      <c r="H18">
        <v>8</v>
      </c>
    </row>
    <row r="19" spans="1:8" x14ac:dyDescent="0.25">
      <c r="A19" s="1">
        <v>39734</v>
      </c>
      <c r="B19">
        <v>29.3</v>
      </c>
      <c r="C19">
        <v>19.399999999999999</v>
      </c>
      <c r="D19">
        <v>23.5</v>
      </c>
      <c r="E19">
        <v>86.9</v>
      </c>
      <c r="F19">
        <v>39.6</v>
      </c>
      <c r="G19">
        <v>61.9</v>
      </c>
      <c r="H19">
        <v>13.6</v>
      </c>
    </row>
    <row r="20" spans="1:8" x14ac:dyDescent="0.25">
      <c r="A20" s="1">
        <v>39733</v>
      </c>
      <c r="B20">
        <v>25.7</v>
      </c>
      <c r="C20">
        <v>19.100000000000001</v>
      </c>
      <c r="D20">
        <v>23.1</v>
      </c>
      <c r="E20">
        <v>88.2</v>
      </c>
      <c r="F20">
        <v>60.2</v>
      </c>
      <c r="G20">
        <v>71.900000000000006</v>
      </c>
      <c r="H20">
        <v>13.1</v>
      </c>
    </row>
    <row r="21" spans="1:8" x14ac:dyDescent="0.25">
      <c r="A21" s="1">
        <v>39732</v>
      </c>
      <c r="B21">
        <v>28.3</v>
      </c>
      <c r="C21">
        <v>22.9</v>
      </c>
      <c r="D21">
        <v>25.4</v>
      </c>
      <c r="E21">
        <v>70.7</v>
      </c>
      <c r="F21">
        <v>49.7</v>
      </c>
      <c r="G21">
        <v>60.3</v>
      </c>
      <c r="H21">
        <v>12.6</v>
      </c>
    </row>
    <row r="22" spans="1:8" x14ac:dyDescent="0.25">
      <c r="A22" s="1">
        <v>39731</v>
      </c>
      <c r="B22">
        <v>25.6</v>
      </c>
      <c r="C22">
        <v>21.1</v>
      </c>
      <c r="D22">
        <v>23.7</v>
      </c>
      <c r="E22">
        <v>70.3</v>
      </c>
      <c r="F22">
        <v>48.5</v>
      </c>
      <c r="G22">
        <v>62.1</v>
      </c>
      <c r="H22">
        <v>9.6</v>
      </c>
    </row>
    <row r="23" spans="1:8" x14ac:dyDescent="0.25">
      <c r="A23" s="1">
        <v>39730</v>
      </c>
      <c r="B23">
        <v>21.4</v>
      </c>
      <c r="C23">
        <v>15.8</v>
      </c>
      <c r="D23">
        <v>18.7</v>
      </c>
      <c r="E23">
        <v>79.2</v>
      </c>
      <c r="F23">
        <v>48.5</v>
      </c>
      <c r="G23">
        <v>61.3</v>
      </c>
      <c r="H23">
        <v>3</v>
      </c>
    </row>
    <row r="24" spans="1:8" x14ac:dyDescent="0.25">
      <c r="A24" s="1">
        <v>39729</v>
      </c>
      <c r="B24">
        <v>25.7</v>
      </c>
      <c r="C24">
        <v>17</v>
      </c>
      <c r="D24">
        <v>20.9</v>
      </c>
      <c r="E24">
        <v>85.5</v>
      </c>
      <c r="F24">
        <v>44.4</v>
      </c>
      <c r="G24">
        <v>69.099999999999994</v>
      </c>
      <c r="H24">
        <v>13.1</v>
      </c>
    </row>
    <row r="25" spans="1:8" x14ac:dyDescent="0.25">
      <c r="A25" s="1">
        <v>39728</v>
      </c>
      <c r="B25">
        <v>23.8</v>
      </c>
      <c r="C25">
        <v>17</v>
      </c>
      <c r="D25">
        <v>20.399999999999999</v>
      </c>
      <c r="E25">
        <v>85.6</v>
      </c>
      <c r="F25">
        <v>63.7</v>
      </c>
      <c r="G25">
        <v>74.5</v>
      </c>
      <c r="H25">
        <v>15</v>
      </c>
    </row>
    <row r="26" spans="1:8" x14ac:dyDescent="0.25">
      <c r="A26" s="1">
        <v>39727</v>
      </c>
      <c r="B26">
        <v>24.2</v>
      </c>
      <c r="C26">
        <v>16.899999999999999</v>
      </c>
      <c r="D26">
        <v>20.5</v>
      </c>
      <c r="E26">
        <v>81.5</v>
      </c>
      <c r="F26">
        <v>50.6</v>
      </c>
      <c r="G26">
        <v>68.400000000000006</v>
      </c>
      <c r="H26">
        <v>19.899999999999999</v>
      </c>
    </row>
    <row r="27" spans="1:8" x14ac:dyDescent="0.25">
      <c r="A27" s="1">
        <v>39726</v>
      </c>
      <c r="B27">
        <v>24.9</v>
      </c>
      <c r="C27">
        <v>17.100000000000001</v>
      </c>
      <c r="D27">
        <v>20.5</v>
      </c>
      <c r="E27">
        <v>77.400000000000006</v>
      </c>
      <c r="F27">
        <v>45.8</v>
      </c>
      <c r="G27">
        <v>62.1</v>
      </c>
      <c r="H27">
        <v>20.5</v>
      </c>
    </row>
    <row r="28" spans="1:8" x14ac:dyDescent="0.25">
      <c r="A28" s="1">
        <v>39725</v>
      </c>
      <c r="B28">
        <v>26</v>
      </c>
      <c r="C28">
        <v>18</v>
      </c>
      <c r="D28">
        <v>21.8</v>
      </c>
      <c r="E28">
        <v>67.900000000000006</v>
      </c>
      <c r="F28">
        <v>40.1</v>
      </c>
      <c r="G28">
        <v>54.8</v>
      </c>
      <c r="H28">
        <v>19.3</v>
      </c>
    </row>
    <row r="29" spans="1:8" x14ac:dyDescent="0.25">
      <c r="A29" s="1">
        <v>39724</v>
      </c>
      <c r="B29">
        <v>26</v>
      </c>
      <c r="C29">
        <v>16.899999999999999</v>
      </c>
      <c r="D29">
        <v>21.8</v>
      </c>
      <c r="E29">
        <v>80.3</v>
      </c>
      <c r="F29">
        <v>47.4</v>
      </c>
      <c r="G29">
        <v>66.7</v>
      </c>
      <c r="H29">
        <v>19.3</v>
      </c>
    </row>
    <row r="30" spans="1:8" x14ac:dyDescent="0.25">
      <c r="A30" s="1">
        <v>39723</v>
      </c>
      <c r="B30">
        <v>24.5</v>
      </c>
      <c r="C30">
        <v>16.2</v>
      </c>
      <c r="D30">
        <v>20.8</v>
      </c>
      <c r="E30">
        <v>83</v>
      </c>
      <c r="F30">
        <v>56.8</v>
      </c>
      <c r="G30">
        <v>70.2</v>
      </c>
      <c r="H30">
        <v>20.399999999999999</v>
      </c>
    </row>
    <row r="31" spans="1:8" x14ac:dyDescent="0.25">
      <c r="A31" s="1">
        <v>39722</v>
      </c>
      <c r="B31">
        <v>24.4</v>
      </c>
      <c r="C31">
        <v>17.2</v>
      </c>
      <c r="D31">
        <v>20.8</v>
      </c>
      <c r="E31">
        <v>81.900000000000006</v>
      </c>
      <c r="F31">
        <v>53.8</v>
      </c>
      <c r="G31">
        <v>65</v>
      </c>
      <c r="H31">
        <v>20.7</v>
      </c>
    </row>
    <row r="32" spans="1:8" x14ac:dyDescent="0.25">
      <c r="A32" s="12">
        <v>2008</v>
      </c>
      <c r="B32" s="13">
        <f>AVERAGE(B2:B31)</f>
        <v>24.896666666666665</v>
      </c>
      <c r="C32" s="13">
        <f t="shared" ref="C32:H32" si="0">AVERAGE(C2:C31)</f>
        <v>17.55</v>
      </c>
      <c r="D32" s="13">
        <f t="shared" si="0"/>
        <v>21.043333333333326</v>
      </c>
      <c r="E32" s="13">
        <f t="shared" si="0"/>
        <v>79.696666666666687</v>
      </c>
      <c r="F32" s="13">
        <f t="shared" si="0"/>
        <v>48.863333333333337</v>
      </c>
      <c r="G32" s="13">
        <f t="shared" si="0"/>
        <v>64.38666666666667</v>
      </c>
      <c r="H32" s="13">
        <f t="shared" si="0"/>
        <v>14.32666666666667</v>
      </c>
    </row>
    <row r="33" spans="1:8" x14ac:dyDescent="0.25">
      <c r="A33" s="12"/>
      <c r="B33" s="13"/>
      <c r="C33" s="13"/>
      <c r="D33" s="13"/>
      <c r="E33" s="13"/>
      <c r="F33" s="13"/>
      <c r="G33" s="13"/>
      <c r="H33" s="13"/>
    </row>
    <row r="34" spans="1:8" x14ac:dyDescent="0.25">
      <c r="A34" s="10" t="s">
        <v>0</v>
      </c>
      <c r="B34" s="10" t="s">
        <v>27</v>
      </c>
      <c r="C34" s="10" t="s">
        <v>28</v>
      </c>
      <c r="D34" s="10" t="s">
        <v>29</v>
      </c>
      <c r="E34" s="10" t="s">
        <v>30</v>
      </c>
      <c r="F34" s="10" t="s">
        <v>31</v>
      </c>
      <c r="G34" s="10" t="s">
        <v>32</v>
      </c>
      <c r="H34" s="10" t="s">
        <v>33</v>
      </c>
    </row>
    <row r="35" spans="1:8" x14ac:dyDescent="0.25">
      <c r="A35" s="1">
        <v>40116</v>
      </c>
      <c r="B35">
        <v>21.3</v>
      </c>
      <c r="C35">
        <v>14.7</v>
      </c>
      <c r="D35">
        <v>18.100000000000001</v>
      </c>
      <c r="E35">
        <v>89</v>
      </c>
      <c r="F35">
        <v>78</v>
      </c>
      <c r="G35">
        <v>84.5</v>
      </c>
      <c r="H35">
        <v>10.7</v>
      </c>
    </row>
    <row r="36" spans="1:8" x14ac:dyDescent="0.25">
      <c r="A36" s="1">
        <v>40115</v>
      </c>
      <c r="B36">
        <v>22.7</v>
      </c>
      <c r="C36">
        <v>15.8</v>
      </c>
      <c r="D36">
        <v>20</v>
      </c>
      <c r="E36">
        <v>84.3</v>
      </c>
      <c r="F36">
        <v>62.7</v>
      </c>
      <c r="G36">
        <v>72.3</v>
      </c>
      <c r="H36">
        <v>9.5</v>
      </c>
    </row>
    <row r="37" spans="1:8" x14ac:dyDescent="0.25">
      <c r="A37" s="1">
        <v>40114</v>
      </c>
      <c r="B37">
        <v>26.7</v>
      </c>
      <c r="C37">
        <v>18</v>
      </c>
      <c r="D37">
        <v>21.3</v>
      </c>
      <c r="E37">
        <v>78.5</v>
      </c>
      <c r="F37">
        <v>47.2</v>
      </c>
      <c r="G37">
        <v>64</v>
      </c>
      <c r="H37">
        <v>12</v>
      </c>
    </row>
    <row r="38" spans="1:8" x14ac:dyDescent="0.25">
      <c r="A38" s="1">
        <v>40113</v>
      </c>
      <c r="B38">
        <v>27.4</v>
      </c>
      <c r="C38">
        <v>18.600000000000001</v>
      </c>
      <c r="D38">
        <v>22.2</v>
      </c>
      <c r="E38">
        <v>74.5</v>
      </c>
      <c r="F38">
        <v>41.2</v>
      </c>
      <c r="G38">
        <v>57.4</v>
      </c>
      <c r="H38">
        <v>12.2</v>
      </c>
    </row>
    <row r="39" spans="1:8" x14ac:dyDescent="0.25">
      <c r="A39" s="1">
        <v>40112</v>
      </c>
      <c r="B39">
        <v>27.2</v>
      </c>
      <c r="C39">
        <v>17.8</v>
      </c>
      <c r="D39">
        <v>22.1</v>
      </c>
      <c r="E39">
        <v>78.900000000000006</v>
      </c>
      <c r="F39">
        <v>38.700000000000003</v>
      </c>
      <c r="G39">
        <v>57.4</v>
      </c>
      <c r="H39">
        <v>11.8</v>
      </c>
    </row>
    <row r="40" spans="1:8" x14ac:dyDescent="0.25">
      <c r="A40" s="1">
        <v>40111</v>
      </c>
      <c r="B40">
        <v>27.9</v>
      </c>
      <c r="C40">
        <v>13.7</v>
      </c>
      <c r="D40">
        <v>20.6</v>
      </c>
      <c r="E40">
        <v>89.6</v>
      </c>
      <c r="F40">
        <v>27.7</v>
      </c>
      <c r="G40">
        <v>57</v>
      </c>
      <c r="H40">
        <v>12.3</v>
      </c>
    </row>
    <row r="41" spans="1:8" x14ac:dyDescent="0.25">
      <c r="A41" s="1">
        <v>40110</v>
      </c>
      <c r="B41">
        <v>22.7</v>
      </c>
      <c r="C41">
        <v>13.3</v>
      </c>
      <c r="D41">
        <v>18.100000000000001</v>
      </c>
      <c r="E41">
        <v>89.3</v>
      </c>
      <c r="F41">
        <v>47.9</v>
      </c>
      <c r="G41">
        <v>75.099999999999994</v>
      </c>
      <c r="H41">
        <v>12.6</v>
      </c>
    </row>
    <row r="42" spans="1:8" x14ac:dyDescent="0.25">
      <c r="A42" s="1">
        <v>40109</v>
      </c>
      <c r="B42">
        <v>24.2</v>
      </c>
      <c r="C42">
        <v>14</v>
      </c>
      <c r="D42">
        <v>19.600000000000001</v>
      </c>
      <c r="E42">
        <v>80.2</v>
      </c>
      <c r="F42">
        <v>35.9</v>
      </c>
      <c r="G42">
        <v>57</v>
      </c>
      <c r="H42">
        <v>12.7</v>
      </c>
    </row>
    <row r="43" spans="1:8" x14ac:dyDescent="0.25">
      <c r="A43" s="1">
        <v>40108</v>
      </c>
      <c r="B43">
        <v>25.8</v>
      </c>
      <c r="C43">
        <v>18.3</v>
      </c>
      <c r="D43">
        <v>21.3</v>
      </c>
      <c r="E43">
        <v>84.6</v>
      </c>
      <c r="F43">
        <v>32.6</v>
      </c>
      <c r="G43">
        <v>60.1</v>
      </c>
      <c r="H43">
        <v>9.4</v>
      </c>
    </row>
    <row r="44" spans="1:8" x14ac:dyDescent="0.25">
      <c r="A44" s="1">
        <v>40107</v>
      </c>
      <c r="B44">
        <v>23.1</v>
      </c>
      <c r="C44">
        <v>17</v>
      </c>
      <c r="D44">
        <v>20.2</v>
      </c>
      <c r="E44">
        <v>73.900000000000006</v>
      </c>
      <c r="F44">
        <v>40.700000000000003</v>
      </c>
      <c r="G44">
        <v>60.2</v>
      </c>
      <c r="H44">
        <v>8.6</v>
      </c>
    </row>
    <row r="45" spans="1:8" x14ac:dyDescent="0.25">
      <c r="A45" s="1">
        <v>40106</v>
      </c>
      <c r="B45">
        <v>23.1</v>
      </c>
      <c r="C45">
        <v>15.1</v>
      </c>
      <c r="D45">
        <v>19.600000000000001</v>
      </c>
      <c r="E45">
        <v>80.099999999999994</v>
      </c>
      <c r="F45">
        <v>56.9</v>
      </c>
      <c r="G45">
        <v>68.8</v>
      </c>
      <c r="H45">
        <v>7.3</v>
      </c>
    </row>
    <row r="46" spans="1:8" x14ac:dyDescent="0.25">
      <c r="A46" s="1">
        <v>40105</v>
      </c>
      <c r="B46">
        <v>22.8</v>
      </c>
      <c r="C46">
        <v>0</v>
      </c>
      <c r="D46">
        <v>20.2</v>
      </c>
      <c r="E46">
        <v>81.400000000000006</v>
      </c>
      <c r="F46">
        <v>0</v>
      </c>
      <c r="G46">
        <v>68.2</v>
      </c>
      <c r="H46">
        <v>4.2</v>
      </c>
    </row>
    <row r="47" spans="1:8" x14ac:dyDescent="0.25">
      <c r="A47" s="1">
        <v>40104</v>
      </c>
      <c r="B47">
        <v>23.9</v>
      </c>
      <c r="C47">
        <v>17</v>
      </c>
      <c r="D47">
        <v>20.399999999999999</v>
      </c>
      <c r="E47">
        <v>71.900000000000006</v>
      </c>
      <c r="F47">
        <v>49.1</v>
      </c>
      <c r="G47">
        <v>61.2</v>
      </c>
      <c r="H47">
        <v>16.399999999999999</v>
      </c>
    </row>
    <row r="48" spans="1:8" x14ac:dyDescent="0.25">
      <c r="A48" s="1">
        <v>40103</v>
      </c>
      <c r="B48">
        <v>25.2</v>
      </c>
      <c r="C48">
        <v>18.399999999999999</v>
      </c>
      <c r="D48">
        <v>21.2</v>
      </c>
      <c r="E48">
        <v>71.2</v>
      </c>
      <c r="F48">
        <v>38.5</v>
      </c>
      <c r="G48">
        <v>58.9</v>
      </c>
      <c r="H48">
        <v>16.600000000000001</v>
      </c>
    </row>
    <row r="49" spans="1:8" x14ac:dyDescent="0.25">
      <c r="A49" s="1">
        <v>40102</v>
      </c>
      <c r="B49">
        <v>26.4</v>
      </c>
      <c r="C49">
        <v>18.8</v>
      </c>
      <c r="D49">
        <v>22</v>
      </c>
      <c r="E49">
        <v>75.900000000000006</v>
      </c>
      <c r="F49">
        <v>45.2</v>
      </c>
      <c r="G49">
        <v>61.3</v>
      </c>
      <c r="H49">
        <v>16.8</v>
      </c>
    </row>
    <row r="50" spans="1:8" x14ac:dyDescent="0.25">
      <c r="A50" s="1">
        <v>40101</v>
      </c>
      <c r="B50">
        <v>24.5</v>
      </c>
      <c r="C50">
        <v>18.100000000000001</v>
      </c>
      <c r="D50">
        <v>21.2</v>
      </c>
      <c r="E50">
        <v>76.400000000000006</v>
      </c>
      <c r="F50">
        <v>57.9</v>
      </c>
      <c r="G50">
        <v>67.8</v>
      </c>
      <c r="H50">
        <v>16.600000000000001</v>
      </c>
    </row>
    <row r="51" spans="1:8" x14ac:dyDescent="0.25">
      <c r="A51" s="1">
        <v>40100</v>
      </c>
      <c r="B51">
        <v>27.6</v>
      </c>
      <c r="C51">
        <v>18.600000000000001</v>
      </c>
      <c r="D51">
        <v>22.1</v>
      </c>
      <c r="E51">
        <v>76.099999999999994</v>
      </c>
      <c r="F51">
        <v>42.9</v>
      </c>
      <c r="G51">
        <v>59.6</v>
      </c>
      <c r="H51">
        <v>17</v>
      </c>
    </row>
    <row r="52" spans="1:8" x14ac:dyDescent="0.25">
      <c r="A52" s="1">
        <v>40099</v>
      </c>
      <c r="B52">
        <v>28.4</v>
      </c>
      <c r="C52">
        <v>19.8</v>
      </c>
      <c r="D52">
        <v>23.5</v>
      </c>
      <c r="E52">
        <v>76.599999999999994</v>
      </c>
      <c r="F52">
        <v>35.4</v>
      </c>
      <c r="G52">
        <v>57.9</v>
      </c>
      <c r="H52">
        <v>16.100000000000001</v>
      </c>
    </row>
    <row r="53" spans="1:8" x14ac:dyDescent="0.25">
      <c r="A53" s="1">
        <v>40098</v>
      </c>
      <c r="B53">
        <v>25.7</v>
      </c>
      <c r="C53">
        <v>19.399999999999999</v>
      </c>
      <c r="D53">
        <v>22.4</v>
      </c>
      <c r="E53">
        <v>79.599999999999994</v>
      </c>
      <c r="F53">
        <v>57</v>
      </c>
      <c r="G53">
        <v>70.400000000000006</v>
      </c>
      <c r="H53">
        <v>17.2</v>
      </c>
    </row>
    <row r="54" spans="1:8" x14ac:dyDescent="0.25">
      <c r="A54" s="1">
        <v>40097</v>
      </c>
      <c r="B54">
        <v>26.6</v>
      </c>
      <c r="C54">
        <v>20</v>
      </c>
      <c r="D54">
        <v>23.1</v>
      </c>
      <c r="E54">
        <v>81.2</v>
      </c>
      <c r="F54">
        <v>59.2</v>
      </c>
      <c r="G54">
        <v>72.099999999999994</v>
      </c>
      <c r="H54">
        <v>11.9</v>
      </c>
    </row>
    <row r="55" spans="1:8" x14ac:dyDescent="0.25">
      <c r="A55" s="1">
        <v>40096</v>
      </c>
      <c r="B55">
        <v>25.9</v>
      </c>
      <c r="C55">
        <v>17.8</v>
      </c>
      <c r="D55">
        <v>22.7</v>
      </c>
      <c r="E55">
        <v>85.2</v>
      </c>
      <c r="F55">
        <v>50.8</v>
      </c>
      <c r="G55">
        <v>70.599999999999994</v>
      </c>
      <c r="H55">
        <v>16.399999999999999</v>
      </c>
    </row>
    <row r="56" spans="1:8" x14ac:dyDescent="0.25">
      <c r="A56" s="1">
        <v>40095</v>
      </c>
      <c r="B56">
        <v>25.4</v>
      </c>
      <c r="C56">
        <v>19.399999999999999</v>
      </c>
      <c r="D56">
        <v>22.6</v>
      </c>
      <c r="E56">
        <v>85.4</v>
      </c>
      <c r="F56">
        <v>63.1</v>
      </c>
      <c r="G56">
        <v>76.3</v>
      </c>
      <c r="H56">
        <v>18.3</v>
      </c>
    </row>
    <row r="57" spans="1:8" x14ac:dyDescent="0.25">
      <c r="A57" s="1">
        <v>40094</v>
      </c>
      <c r="B57">
        <v>26.8</v>
      </c>
      <c r="C57">
        <v>19.8</v>
      </c>
      <c r="D57">
        <v>23.1</v>
      </c>
      <c r="E57">
        <v>85.4</v>
      </c>
      <c r="F57">
        <v>62.3</v>
      </c>
      <c r="G57">
        <v>77.099999999999994</v>
      </c>
      <c r="H57">
        <v>15.9</v>
      </c>
    </row>
    <row r="58" spans="1:8" x14ac:dyDescent="0.25">
      <c r="A58" s="1">
        <v>40093</v>
      </c>
      <c r="B58">
        <v>26.6</v>
      </c>
      <c r="C58">
        <v>19.100000000000001</v>
      </c>
      <c r="D58">
        <v>23.1</v>
      </c>
      <c r="E58">
        <v>83.2</v>
      </c>
      <c r="F58">
        <v>55.2</v>
      </c>
      <c r="G58">
        <v>70.099999999999994</v>
      </c>
      <c r="H58">
        <v>16.7</v>
      </c>
    </row>
    <row r="59" spans="1:8" x14ac:dyDescent="0.25">
      <c r="A59" s="1">
        <v>40092</v>
      </c>
      <c r="B59">
        <v>28.2</v>
      </c>
      <c r="C59">
        <v>20.3</v>
      </c>
      <c r="D59">
        <v>24.2</v>
      </c>
      <c r="E59">
        <v>80.3</v>
      </c>
      <c r="F59">
        <v>32.6</v>
      </c>
      <c r="G59">
        <v>56</v>
      </c>
      <c r="H59">
        <v>17.8</v>
      </c>
    </row>
    <row r="60" spans="1:8" x14ac:dyDescent="0.25">
      <c r="A60" s="1">
        <v>40091</v>
      </c>
      <c r="B60">
        <v>28.4</v>
      </c>
      <c r="C60">
        <v>18.899999999999999</v>
      </c>
      <c r="D60">
        <v>23.7</v>
      </c>
      <c r="E60">
        <v>73.7</v>
      </c>
      <c r="F60">
        <v>36.1</v>
      </c>
      <c r="G60">
        <v>56.5</v>
      </c>
      <c r="H60">
        <v>18.600000000000001</v>
      </c>
    </row>
    <row r="61" spans="1:8" x14ac:dyDescent="0.25">
      <c r="A61" s="1">
        <v>40090</v>
      </c>
      <c r="B61">
        <v>27.6</v>
      </c>
      <c r="C61">
        <v>19.8</v>
      </c>
      <c r="D61">
        <v>23</v>
      </c>
      <c r="E61">
        <v>80.7</v>
      </c>
      <c r="F61">
        <v>42.8</v>
      </c>
      <c r="G61">
        <v>64</v>
      </c>
      <c r="H61">
        <v>18.5</v>
      </c>
    </row>
    <row r="62" spans="1:8" x14ac:dyDescent="0.25">
      <c r="A62" s="1">
        <v>40089</v>
      </c>
      <c r="B62">
        <v>27.6</v>
      </c>
      <c r="C62">
        <v>17.5</v>
      </c>
      <c r="D62">
        <v>22.8</v>
      </c>
      <c r="E62">
        <v>88.5</v>
      </c>
      <c r="F62">
        <v>36.200000000000003</v>
      </c>
      <c r="G62">
        <v>69.900000000000006</v>
      </c>
      <c r="H62">
        <v>18.3</v>
      </c>
    </row>
    <row r="63" spans="1:8" x14ac:dyDescent="0.25">
      <c r="A63" s="1">
        <v>40088</v>
      </c>
      <c r="B63">
        <v>26.7</v>
      </c>
      <c r="C63">
        <v>18.600000000000001</v>
      </c>
      <c r="D63">
        <v>22.8</v>
      </c>
      <c r="E63">
        <v>88.9</v>
      </c>
      <c r="F63">
        <v>55.1</v>
      </c>
      <c r="G63">
        <v>76.599999999999994</v>
      </c>
      <c r="H63">
        <v>18.100000000000001</v>
      </c>
    </row>
    <row r="64" spans="1:8" x14ac:dyDescent="0.25">
      <c r="A64" s="1">
        <v>40087</v>
      </c>
      <c r="B64">
        <v>25.3</v>
      </c>
      <c r="C64">
        <v>18.600000000000001</v>
      </c>
      <c r="D64">
        <v>21.9</v>
      </c>
      <c r="E64">
        <v>85.3</v>
      </c>
      <c r="F64">
        <v>60.3</v>
      </c>
      <c r="G64">
        <v>74.5</v>
      </c>
      <c r="H64">
        <v>15.4</v>
      </c>
    </row>
    <row r="65" spans="1:8" x14ac:dyDescent="0.25">
      <c r="A65" s="12">
        <v>2009</v>
      </c>
      <c r="B65" s="13">
        <f>AVERAGE(B34:B63)</f>
        <v>25.737931034482759</v>
      </c>
      <c r="C65" s="13">
        <f t="shared" ref="C65:H65" si="1">AVERAGE(C34:C63)</f>
        <v>17.158620689655173</v>
      </c>
      <c r="D65" s="13">
        <f t="shared" si="1"/>
        <v>21.627586206896552</v>
      </c>
      <c r="E65" s="13">
        <f t="shared" si="1"/>
        <v>80.84482758620689</v>
      </c>
      <c r="F65" s="13">
        <f t="shared" si="1"/>
        <v>45.824137931034471</v>
      </c>
      <c r="G65" s="13">
        <f t="shared" si="1"/>
        <v>65.803448275862053</v>
      </c>
      <c r="H65" s="13">
        <f t="shared" si="1"/>
        <v>14.155172413793103</v>
      </c>
    </row>
    <row r="66" spans="1:8" x14ac:dyDescent="0.25">
      <c r="A66" s="12"/>
      <c r="B66" s="13"/>
      <c r="C66" s="13"/>
      <c r="D66" s="13"/>
      <c r="E66" s="13"/>
      <c r="F66" s="13"/>
      <c r="G66" s="13"/>
      <c r="H66" s="13"/>
    </row>
    <row r="67" spans="1:8" x14ac:dyDescent="0.25">
      <c r="A67" s="10" t="s">
        <v>0</v>
      </c>
      <c r="B67" s="10" t="s">
        <v>27</v>
      </c>
      <c r="C67" s="10" t="s">
        <v>28</v>
      </c>
      <c r="D67" s="10" t="s">
        <v>29</v>
      </c>
      <c r="E67" s="10" t="s">
        <v>30</v>
      </c>
      <c r="F67" s="10" t="s">
        <v>31</v>
      </c>
      <c r="G67" s="10" t="s">
        <v>32</v>
      </c>
      <c r="H67" s="10" t="s">
        <v>33</v>
      </c>
    </row>
    <row r="68" spans="1:8" x14ac:dyDescent="0.25">
      <c r="A68" s="1">
        <v>40481</v>
      </c>
      <c r="B68">
        <v>20.8</v>
      </c>
      <c r="C68">
        <v>17.8</v>
      </c>
      <c r="D68">
        <v>18.8</v>
      </c>
      <c r="E68">
        <v>92.2</v>
      </c>
      <c r="F68">
        <v>60.6</v>
      </c>
      <c r="G68">
        <v>75.8</v>
      </c>
      <c r="H68">
        <v>6.9</v>
      </c>
    </row>
    <row r="69" spans="1:8" x14ac:dyDescent="0.25">
      <c r="A69" s="1">
        <v>40480</v>
      </c>
      <c r="B69">
        <v>20.7</v>
      </c>
      <c r="C69">
        <v>11.3</v>
      </c>
      <c r="D69">
        <v>17</v>
      </c>
      <c r="E69">
        <v>92.6</v>
      </c>
      <c r="F69">
        <v>35.9</v>
      </c>
      <c r="G69">
        <v>64.2</v>
      </c>
      <c r="H69">
        <v>13.6</v>
      </c>
    </row>
    <row r="70" spans="1:8" x14ac:dyDescent="0.25">
      <c r="A70" s="1">
        <v>40479</v>
      </c>
      <c r="B70">
        <v>21.1</v>
      </c>
      <c r="C70">
        <v>11.3</v>
      </c>
      <c r="D70">
        <v>15.9</v>
      </c>
      <c r="E70">
        <v>88.9</v>
      </c>
      <c r="F70">
        <v>31.4</v>
      </c>
      <c r="G70">
        <v>58</v>
      </c>
      <c r="H70">
        <v>12.3</v>
      </c>
    </row>
    <row r="71" spans="1:8" x14ac:dyDescent="0.25">
      <c r="A71" s="1">
        <v>40478</v>
      </c>
      <c r="B71">
        <v>20.9</v>
      </c>
      <c r="C71">
        <v>12.1</v>
      </c>
      <c r="D71">
        <v>16.5</v>
      </c>
      <c r="E71">
        <v>86.8</v>
      </c>
      <c r="F71">
        <v>32.6</v>
      </c>
      <c r="G71">
        <v>64.2</v>
      </c>
      <c r="H71">
        <v>16.100000000000001</v>
      </c>
    </row>
    <row r="72" spans="1:8" x14ac:dyDescent="0.25">
      <c r="A72" s="1">
        <v>40477</v>
      </c>
      <c r="B72">
        <v>21.5</v>
      </c>
      <c r="C72">
        <v>11.3</v>
      </c>
      <c r="D72">
        <v>17.899999999999999</v>
      </c>
      <c r="E72">
        <v>72.8</v>
      </c>
      <c r="F72">
        <v>29.3</v>
      </c>
      <c r="G72">
        <v>51.6</v>
      </c>
      <c r="H72">
        <v>16.100000000000001</v>
      </c>
    </row>
    <row r="73" spans="1:8" x14ac:dyDescent="0.25">
      <c r="A73" s="1">
        <v>40476</v>
      </c>
      <c r="B73">
        <v>24.3</v>
      </c>
      <c r="C73">
        <v>11.7</v>
      </c>
      <c r="D73">
        <v>18.600000000000001</v>
      </c>
      <c r="E73">
        <v>99.6</v>
      </c>
      <c r="F73">
        <v>34.799999999999997</v>
      </c>
      <c r="G73">
        <v>75.099999999999994</v>
      </c>
      <c r="H73">
        <v>15.4</v>
      </c>
    </row>
    <row r="74" spans="1:8" x14ac:dyDescent="0.25">
      <c r="A74" s="1">
        <v>40475</v>
      </c>
      <c r="B74">
        <v>22.3</v>
      </c>
      <c r="C74">
        <v>15.4</v>
      </c>
      <c r="D74">
        <v>18.7</v>
      </c>
      <c r="E74">
        <v>97.1</v>
      </c>
      <c r="F74">
        <v>64.7</v>
      </c>
      <c r="G74">
        <v>81.400000000000006</v>
      </c>
      <c r="H74">
        <v>15.4</v>
      </c>
    </row>
    <row r="75" spans="1:8" x14ac:dyDescent="0.25">
      <c r="A75" s="1">
        <v>40474</v>
      </c>
      <c r="B75">
        <v>21.7</v>
      </c>
      <c r="C75">
        <v>15.6</v>
      </c>
      <c r="D75">
        <v>18.899999999999999</v>
      </c>
      <c r="E75">
        <v>91.3</v>
      </c>
      <c r="F75">
        <v>65.900000000000006</v>
      </c>
      <c r="G75">
        <v>81.2</v>
      </c>
      <c r="H75">
        <v>9.6999999999999993</v>
      </c>
    </row>
    <row r="76" spans="1:8" x14ac:dyDescent="0.25">
      <c r="A76" s="1">
        <v>40473</v>
      </c>
      <c r="B76">
        <v>24.1</v>
      </c>
      <c r="C76">
        <v>15.3</v>
      </c>
      <c r="D76">
        <v>19</v>
      </c>
      <c r="E76">
        <v>86</v>
      </c>
      <c r="F76">
        <v>47.1</v>
      </c>
      <c r="G76">
        <v>66.599999999999994</v>
      </c>
      <c r="H76">
        <v>14.8</v>
      </c>
    </row>
    <row r="77" spans="1:8" x14ac:dyDescent="0.25">
      <c r="A77" s="1">
        <v>40472</v>
      </c>
      <c r="B77">
        <v>24.3</v>
      </c>
      <c r="C77">
        <v>14.5</v>
      </c>
      <c r="D77">
        <v>18.8</v>
      </c>
      <c r="E77">
        <v>73</v>
      </c>
      <c r="F77">
        <v>43.6</v>
      </c>
      <c r="G77">
        <v>62.3</v>
      </c>
      <c r="H77">
        <v>16.7</v>
      </c>
    </row>
    <row r="78" spans="1:8" x14ac:dyDescent="0.25">
      <c r="A78" s="1">
        <v>40471</v>
      </c>
      <c r="B78">
        <v>21.9</v>
      </c>
      <c r="C78">
        <v>12.9</v>
      </c>
      <c r="D78">
        <v>17.2</v>
      </c>
      <c r="E78">
        <v>80.599999999999994</v>
      </c>
      <c r="F78">
        <v>41.7</v>
      </c>
      <c r="G78">
        <v>64.5</v>
      </c>
      <c r="H78">
        <v>16.5</v>
      </c>
    </row>
    <row r="79" spans="1:8" x14ac:dyDescent="0.25">
      <c r="A79" s="1">
        <v>40470</v>
      </c>
      <c r="B79">
        <v>21.7</v>
      </c>
      <c r="C79">
        <v>14</v>
      </c>
      <c r="D79">
        <v>17.600000000000001</v>
      </c>
      <c r="E79">
        <v>78.099999999999994</v>
      </c>
      <c r="F79">
        <v>33.299999999999997</v>
      </c>
      <c r="G79">
        <v>61.1</v>
      </c>
      <c r="H79">
        <v>16.600000000000001</v>
      </c>
    </row>
    <row r="80" spans="1:8" x14ac:dyDescent="0.25">
      <c r="A80" s="1">
        <v>40469</v>
      </c>
      <c r="B80">
        <v>22.1</v>
      </c>
      <c r="C80">
        <v>15.3</v>
      </c>
      <c r="D80">
        <v>18.5</v>
      </c>
      <c r="E80">
        <v>78.8</v>
      </c>
      <c r="F80">
        <v>30.2</v>
      </c>
      <c r="G80">
        <v>54.6</v>
      </c>
      <c r="H80">
        <v>17.2</v>
      </c>
    </row>
    <row r="81" spans="1:8" x14ac:dyDescent="0.25">
      <c r="A81" s="1">
        <v>40468</v>
      </c>
      <c r="B81">
        <v>24.3</v>
      </c>
      <c r="C81">
        <v>16</v>
      </c>
      <c r="D81">
        <v>19.5</v>
      </c>
      <c r="E81">
        <v>93.1</v>
      </c>
      <c r="F81">
        <v>55.4</v>
      </c>
      <c r="G81">
        <v>76.2</v>
      </c>
      <c r="H81">
        <v>16</v>
      </c>
    </row>
    <row r="82" spans="1:8" x14ac:dyDescent="0.25">
      <c r="A82" s="1">
        <v>40467</v>
      </c>
      <c r="B82">
        <v>23.1</v>
      </c>
      <c r="C82">
        <v>16.399999999999999</v>
      </c>
      <c r="D82">
        <v>19.399999999999999</v>
      </c>
      <c r="E82">
        <v>94.1</v>
      </c>
      <c r="F82">
        <v>59.2</v>
      </c>
      <c r="G82">
        <v>79.099999999999994</v>
      </c>
      <c r="H82">
        <v>14.8</v>
      </c>
    </row>
    <row r="83" spans="1:8" x14ac:dyDescent="0.25">
      <c r="A83" s="1">
        <v>40466</v>
      </c>
      <c r="B83">
        <v>22.5</v>
      </c>
      <c r="C83">
        <v>14.1</v>
      </c>
      <c r="D83">
        <v>18.8</v>
      </c>
      <c r="E83">
        <v>92.3</v>
      </c>
      <c r="F83">
        <v>67.5</v>
      </c>
      <c r="G83">
        <v>83.3</v>
      </c>
      <c r="H83">
        <v>16.7</v>
      </c>
    </row>
    <row r="84" spans="1:8" x14ac:dyDescent="0.25">
      <c r="A84" s="1">
        <v>40465</v>
      </c>
      <c r="B84">
        <v>23.6</v>
      </c>
      <c r="C84">
        <v>15.6</v>
      </c>
      <c r="D84">
        <v>19.899999999999999</v>
      </c>
      <c r="E84">
        <v>94.1</v>
      </c>
      <c r="F84">
        <v>56.9</v>
      </c>
      <c r="G84">
        <v>82.1</v>
      </c>
      <c r="H84">
        <v>17.7</v>
      </c>
    </row>
    <row r="85" spans="1:8" x14ac:dyDescent="0.25">
      <c r="A85" s="1">
        <v>40464</v>
      </c>
      <c r="B85">
        <v>23</v>
      </c>
      <c r="C85">
        <v>16.899999999999999</v>
      </c>
      <c r="D85">
        <v>19.899999999999999</v>
      </c>
      <c r="E85">
        <v>94.5</v>
      </c>
      <c r="F85">
        <v>60.8</v>
      </c>
      <c r="G85">
        <v>83.9</v>
      </c>
      <c r="H85">
        <v>16.7</v>
      </c>
    </row>
    <row r="86" spans="1:8" x14ac:dyDescent="0.25">
      <c r="A86" s="1">
        <v>40463</v>
      </c>
      <c r="B86">
        <v>23.5</v>
      </c>
      <c r="C86">
        <v>14.8</v>
      </c>
      <c r="D86">
        <v>19.2</v>
      </c>
      <c r="E86">
        <v>90.4</v>
      </c>
      <c r="F86">
        <v>58.2</v>
      </c>
      <c r="G86">
        <v>71.900000000000006</v>
      </c>
      <c r="H86">
        <v>17</v>
      </c>
    </row>
    <row r="87" spans="1:8" x14ac:dyDescent="0.25">
      <c r="A87" s="1">
        <v>40462</v>
      </c>
      <c r="B87">
        <v>22.5</v>
      </c>
      <c r="C87">
        <v>15.4</v>
      </c>
      <c r="D87">
        <v>19.100000000000001</v>
      </c>
      <c r="E87">
        <v>95.1</v>
      </c>
      <c r="F87">
        <v>43</v>
      </c>
      <c r="G87">
        <v>71.400000000000006</v>
      </c>
      <c r="H87">
        <v>16.600000000000001</v>
      </c>
    </row>
    <row r="88" spans="1:8" x14ac:dyDescent="0.25">
      <c r="A88" s="1">
        <v>40461</v>
      </c>
      <c r="B88">
        <v>22.6</v>
      </c>
      <c r="C88">
        <v>17.7</v>
      </c>
      <c r="D88">
        <v>19.7</v>
      </c>
      <c r="E88">
        <v>91.4</v>
      </c>
      <c r="F88">
        <v>51.3</v>
      </c>
      <c r="G88">
        <v>75.2</v>
      </c>
      <c r="H88">
        <v>16.2</v>
      </c>
    </row>
    <row r="89" spans="1:8" x14ac:dyDescent="0.25">
      <c r="A89" s="1">
        <v>40460</v>
      </c>
      <c r="B89">
        <v>25.6</v>
      </c>
      <c r="C89">
        <v>18.3</v>
      </c>
      <c r="D89">
        <v>21.6</v>
      </c>
      <c r="E89">
        <v>99.2</v>
      </c>
      <c r="F89">
        <v>61.4</v>
      </c>
      <c r="G89">
        <v>81.900000000000006</v>
      </c>
      <c r="H89">
        <v>11</v>
      </c>
    </row>
    <row r="90" spans="1:8" x14ac:dyDescent="0.25">
      <c r="A90" s="1">
        <v>40459</v>
      </c>
      <c r="B90">
        <v>25.7</v>
      </c>
      <c r="C90">
        <v>18.5</v>
      </c>
      <c r="D90">
        <v>22</v>
      </c>
      <c r="E90">
        <v>92.2</v>
      </c>
      <c r="F90">
        <v>70.2</v>
      </c>
      <c r="G90">
        <v>81.400000000000006</v>
      </c>
      <c r="H90">
        <v>16</v>
      </c>
    </row>
    <row r="91" spans="1:8" x14ac:dyDescent="0.25">
      <c r="A91" s="1">
        <v>40458</v>
      </c>
      <c r="B91">
        <v>26.2</v>
      </c>
      <c r="C91">
        <v>19.100000000000001</v>
      </c>
      <c r="D91">
        <v>22.7</v>
      </c>
      <c r="E91">
        <v>83.6</v>
      </c>
      <c r="F91">
        <v>53.6</v>
      </c>
      <c r="G91">
        <v>70.900000000000006</v>
      </c>
      <c r="H91">
        <v>9.5</v>
      </c>
    </row>
    <row r="92" spans="1:8" x14ac:dyDescent="0.25">
      <c r="A92" s="1">
        <v>40457</v>
      </c>
      <c r="B92">
        <v>25.9</v>
      </c>
      <c r="C92">
        <v>19.399999999999999</v>
      </c>
      <c r="D92">
        <v>22.5</v>
      </c>
      <c r="E92">
        <v>78.8</v>
      </c>
      <c r="F92">
        <v>39.700000000000003</v>
      </c>
      <c r="G92">
        <v>57.3</v>
      </c>
      <c r="H92">
        <v>18.7</v>
      </c>
    </row>
    <row r="93" spans="1:8" x14ac:dyDescent="0.25">
      <c r="A93" s="1">
        <v>40456</v>
      </c>
      <c r="B93">
        <v>25.5</v>
      </c>
      <c r="C93">
        <v>16.2</v>
      </c>
      <c r="D93">
        <v>21.3</v>
      </c>
      <c r="E93">
        <v>84</v>
      </c>
      <c r="F93">
        <v>38</v>
      </c>
      <c r="G93">
        <v>54.6</v>
      </c>
      <c r="H93">
        <v>19.100000000000001</v>
      </c>
    </row>
    <row r="94" spans="1:8" x14ac:dyDescent="0.25">
      <c r="A94" s="1">
        <v>40455</v>
      </c>
      <c r="B94">
        <v>23.7</v>
      </c>
      <c r="C94">
        <v>16.399999999999999</v>
      </c>
      <c r="D94">
        <v>20.5</v>
      </c>
      <c r="E94">
        <v>89.2</v>
      </c>
      <c r="F94">
        <v>51.1</v>
      </c>
      <c r="G94">
        <v>73.3</v>
      </c>
      <c r="H94">
        <v>12.4</v>
      </c>
    </row>
    <row r="95" spans="1:8" x14ac:dyDescent="0.25">
      <c r="A95" s="1">
        <v>40454</v>
      </c>
      <c r="B95">
        <v>27.7</v>
      </c>
      <c r="C95">
        <v>17.2</v>
      </c>
      <c r="D95">
        <v>21.8</v>
      </c>
      <c r="E95">
        <v>83</v>
      </c>
      <c r="F95">
        <v>41.5</v>
      </c>
      <c r="G95">
        <v>69.900000000000006</v>
      </c>
      <c r="H95">
        <v>15.7</v>
      </c>
    </row>
    <row r="96" spans="1:8" x14ac:dyDescent="0.25">
      <c r="A96" s="1">
        <v>40453</v>
      </c>
      <c r="B96">
        <v>27</v>
      </c>
      <c r="C96">
        <v>18</v>
      </c>
      <c r="D96">
        <v>22</v>
      </c>
      <c r="E96">
        <v>85.2</v>
      </c>
      <c r="F96">
        <v>49</v>
      </c>
      <c r="G96">
        <v>70.8</v>
      </c>
      <c r="H96">
        <v>18.899999999999999</v>
      </c>
    </row>
    <row r="97" spans="1:8" x14ac:dyDescent="0.25">
      <c r="A97" s="1">
        <v>40452</v>
      </c>
      <c r="B97">
        <v>25.1</v>
      </c>
      <c r="C97">
        <v>15.5</v>
      </c>
      <c r="D97">
        <v>21</v>
      </c>
      <c r="E97">
        <v>84.3</v>
      </c>
      <c r="F97">
        <v>44.2</v>
      </c>
      <c r="G97">
        <v>66.5</v>
      </c>
      <c r="H97">
        <v>20.100000000000001</v>
      </c>
    </row>
    <row r="98" spans="1:8" x14ac:dyDescent="0.25">
      <c r="A98" s="12">
        <v>2010</v>
      </c>
      <c r="B98" s="13">
        <f>AVERAGE(B68:B97)</f>
        <v>23.496666666666677</v>
      </c>
      <c r="C98" s="13">
        <f t="shared" ref="C98:H98" si="2">AVERAGE(C68:C97)</f>
        <v>15.466666666666665</v>
      </c>
      <c r="D98" s="13">
        <f t="shared" si="2"/>
        <v>19.476666666666667</v>
      </c>
      <c r="E98" s="13">
        <f t="shared" si="2"/>
        <v>88.076666666666654</v>
      </c>
      <c r="F98" s="13">
        <f t="shared" si="2"/>
        <v>48.403333333333336</v>
      </c>
      <c r="G98" s="13">
        <f t="shared" si="2"/>
        <v>70.343333333333334</v>
      </c>
      <c r="H98" s="13">
        <f t="shared" si="2"/>
        <v>15.346666666666666</v>
      </c>
    </row>
    <row r="99" spans="1:8" x14ac:dyDescent="0.25">
      <c r="A99" s="12"/>
      <c r="B99" s="13"/>
      <c r="C99" s="13"/>
      <c r="D99" s="13"/>
      <c r="E99" s="13"/>
      <c r="F99" s="13"/>
      <c r="G99" s="13"/>
      <c r="H99" s="13"/>
    </row>
    <row r="100" spans="1:8" x14ac:dyDescent="0.25">
      <c r="A100" s="10" t="s">
        <v>0</v>
      </c>
      <c r="B100" s="10" t="s">
        <v>27</v>
      </c>
      <c r="C100" s="10" t="s">
        <v>28</v>
      </c>
      <c r="D100" s="10" t="s">
        <v>29</v>
      </c>
      <c r="E100" s="10" t="s">
        <v>30</v>
      </c>
      <c r="F100" s="10" t="s">
        <v>31</v>
      </c>
      <c r="G100" s="10" t="s">
        <v>32</v>
      </c>
      <c r="H100" s="10" t="s">
        <v>33</v>
      </c>
    </row>
    <row r="101" spans="1:8" x14ac:dyDescent="0.25">
      <c r="A101" s="1">
        <v>40846</v>
      </c>
      <c r="B101">
        <v>27.3</v>
      </c>
      <c r="C101">
        <v>16.2</v>
      </c>
      <c r="D101">
        <v>21.4</v>
      </c>
      <c r="E101">
        <v>87.5</v>
      </c>
      <c r="F101">
        <v>42.5</v>
      </c>
      <c r="G101">
        <v>67.3</v>
      </c>
      <c r="H101">
        <v>13</v>
      </c>
    </row>
    <row r="102" spans="1:8" x14ac:dyDescent="0.25">
      <c r="A102" s="1">
        <v>40845</v>
      </c>
      <c r="B102">
        <v>23.9</v>
      </c>
      <c r="C102">
        <v>16.100000000000001</v>
      </c>
      <c r="D102">
        <v>19.2</v>
      </c>
      <c r="E102">
        <v>90</v>
      </c>
      <c r="F102">
        <v>52.3</v>
      </c>
      <c r="G102">
        <v>71.7</v>
      </c>
      <c r="H102">
        <v>11.2</v>
      </c>
    </row>
    <row r="103" spans="1:8" x14ac:dyDescent="0.25">
      <c r="A103" s="1">
        <v>40844</v>
      </c>
      <c r="B103">
        <v>23.5</v>
      </c>
      <c r="C103">
        <v>13.5</v>
      </c>
      <c r="D103">
        <v>17.8</v>
      </c>
      <c r="E103">
        <v>93.8</v>
      </c>
      <c r="F103">
        <v>51.5</v>
      </c>
      <c r="G103">
        <v>79.2</v>
      </c>
      <c r="H103">
        <v>9.4</v>
      </c>
    </row>
    <row r="104" spans="1:8" x14ac:dyDescent="0.25">
      <c r="A104" s="1">
        <v>40843</v>
      </c>
      <c r="B104">
        <v>20.399999999999999</v>
      </c>
      <c r="C104">
        <v>13.8</v>
      </c>
      <c r="D104">
        <v>17.100000000000001</v>
      </c>
      <c r="E104">
        <v>96.3</v>
      </c>
      <c r="F104">
        <v>72.099999999999994</v>
      </c>
      <c r="G104">
        <v>86.6</v>
      </c>
      <c r="H104">
        <v>6.4</v>
      </c>
    </row>
    <row r="105" spans="1:8" x14ac:dyDescent="0.25">
      <c r="A105" s="1">
        <v>40842</v>
      </c>
      <c r="B105">
        <v>22.2</v>
      </c>
      <c r="C105">
        <v>13.9</v>
      </c>
      <c r="D105">
        <v>17.8</v>
      </c>
      <c r="E105">
        <v>90.6</v>
      </c>
      <c r="F105">
        <v>44.1</v>
      </c>
      <c r="G105">
        <v>64.599999999999994</v>
      </c>
      <c r="H105">
        <v>12.1</v>
      </c>
    </row>
    <row r="106" spans="1:8" x14ac:dyDescent="0.25">
      <c r="A106" s="1">
        <v>40841</v>
      </c>
      <c r="B106">
        <v>22.9</v>
      </c>
      <c r="C106">
        <v>13.5</v>
      </c>
      <c r="D106">
        <v>17.899999999999999</v>
      </c>
      <c r="E106">
        <v>96.8</v>
      </c>
      <c r="F106">
        <v>43.3</v>
      </c>
      <c r="G106">
        <v>70.8</v>
      </c>
      <c r="H106">
        <v>14.7</v>
      </c>
    </row>
    <row r="107" spans="1:8" x14ac:dyDescent="0.25">
      <c r="A107" s="1">
        <v>40840</v>
      </c>
      <c r="B107">
        <v>21.2</v>
      </c>
      <c r="C107">
        <v>15.3</v>
      </c>
      <c r="D107">
        <v>18.399999999999999</v>
      </c>
      <c r="E107">
        <v>96.6</v>
      </c>
      <c r="F107">
        <v>64.599999999999994</v>
      </c>
      <c r="G107">
        <v>85.1</v>
      </c>
      <c r="H107">
        <v>4.3</v>
      </c>
    </row>
    <row r="108" spans="1:8" x14ac:dyDescent="0.25">
      <c r="A108" s="1">
        <v>40839</v>
      </c>
      <c r="B108">
        <v>24.3</v>
      </c>
      <c r="C108">
        <v>16.600000000000001</v>
      </c>
      <c r="D108">
        <v>20</v>
      </c>
      <c r="E108">
        <v>92.3</v>
      </c>
      <c r="F108">
        <v>56</v>
      </c>
      <c r="G108">
        <v>73.3</v>
      </c>
      <c r="H108">
        <v>9.9</v>
      </c>
    </row>
    <row r="109" spans="1:8" x14ac:dyDescent="0.25">
      <c r="A109" s="1">
        <v>40838</v>
      </c>
      <c r="B109">
        <v>24.1</v>
      </c>
      <c r="C109">
        <v>18.7</v>
      </c>
      <c r="D109">
        <v>20.9</v>
      </c>
      <c r="E109">
        <v>76.900000000000006</v>
      </c>
      <c r="F109">
        <v>43.7</v>
      </c>
      <c r="G109">
        <v>63.8</v>
      </c>
      <c r="H109">
        <v>6.2</v>
      </c>
    </row>
    <row r="110" spans="1:8" x14ac:dyDescent="0.25">
      <c r="A110" s="1">
        <v>40837</v>
      </c>
      <c r="B110">
        <v>26.4</v>
      </c>
      <c r="C110">
        <v>18.600000000000001</v>
      </c>
      <c r="D110">
        <v>21.9</v>
      </c>
      <c r="E110">
        <v>79.5</v>
      </c>
      <c r="F110">
        <v>45.1</v>
      </c>
      <c r="G110">
        <v>64.8</v>
      </c>
      <c r="H110">
        <v>15.3</v>
      </c>
    </row>
    <row r="111" spans="1:8" x14ac:dyDescent="0.25">
      <c r="A111" s="1">
        <v>40836</v>
      </c>
      <c r="B111">
        <v>26.4</v>
      </c>
      <c r="C111">
        <v>13.6</v>
      </c>
      <c r="D111">
        <v>20.6</v>
      </c>
      <c r="E111">
        <v>86.2</v>
      </c>
      <c r="F111">
        <v>41.3</v>
      </c>
      <c r="G111">
        <v>64.400000000000006</v>
      </c>
      <c r="H111">
        <v>15.3</v>
      </c>
    </row>
    <row r="112" spans="1:8" x14ac:dyDescent="0.25">
      <c r="A112" s="1">
        <v>40835</v>
      </c>
      <c r="B112">
        <v>23.9</v>
      </c>
      <c r="C112">
        <v>15.5</v>
      </c>
      <c r="D112">
        <v>19.8</v>
      </c>
      <c r="E112">
        <v>84.9</v>
      </c>
      <c r="F112">
        <v>44.7</v>
      </c>
      <c r="G112">
        <v>65</v>
      </c>
      <c r="H112">
        <v>16</v>
      </c>
    </row>
    <row r="113" spans="1:8" x14ac:dyDescent="0.25">
      <c r="A113" s="1">
        <v>40834</v>
      </c>
      <c r="B113">
        <v>25.9</v>
      </c>
      <c r="C113">
        <v>16.8</v>
      </c>
      <c r="D113">
        <v>20.7</v>
      </c>
      <c r="E113">
        <v>66.400000000000006</v>
      </c>
      <c r="F113">
        <v>36.4</v>
      </c>
      <c r="G113">
        <v>56.6</v>
      </c>
      <c r="H113">
        <v>16.399999999999999</v>
      </c>
    </row>
    <row r="114" spans="1:8" x14ac:dyDescent="0.25">
      <c r="A114" s="1">
        <v>40833</v>
      </c>
      <c r="B114">
        <v>24.1</v>
      </c>
      <c r="C114">
        <v>17.7</v>
      </c>
      <c r="D114">
        <v>20.3</v>
      </c>
      <c r="E114">
        <v>78.2</v>
      </c>
      <c r="F114">
        <v>50.7</v>
      </c>
      <c r="G114">
        <v>63.5</v>
      </c>
      <c r="H114">
        <v>7.6</v>
      </c>
    </row>
    <row r="115" spans="1:8" x14ac:dyDescent="0.25">
      <c r="A115" s="1">
        <v>40832</v>
      </c>
      <c r="B115">
        <v>25.3</v>
      </c>
      <c r="C115">
        <v>19</v>
      </c>
      <c r="D115">
        <v>21.5</v>
      </c>
      <c r="E115">
        <v>76.599999999999994</v>
      </c>
      <c r="F115">
        <v>50.6</v>
      </c>
      <c r="G115">
        <v>62.8</v>
      </c>
      <c r="H115">
        <v>16.600000000000001</v>
      </c>
    </row>
    <row r="116" spans="1:8" x14ac:dyDescent="0.25">
      <c r="A116" s="1">
        <v>40831</v>
      </c>
      <c r="B116">
        <v>28.1</v>
      </c>
      <c r="C116">
        <v>20.2</v>
      </c>
      <c r="D116">
        <v>23.1</v>
      </c>
      <c r="E116">
        <v>78</v>
      </c>
      <c r="F116">
        <v>44.8</v>
      </c>
      <c r="G116">
        <v>67.2</v>
      </c>
      <c r="H116">
        <v>16.3</v>
      </c>
    </row>
    <row r="117" spans="1:8" x14ac:dyDescent="0.25">
      <c r="A117" s="1">
        <v>40830</v>
      </c>
      <c r="B117">
        <v>26.9</v>
      </c>
      <c r="C117">
        <v>13.7</v>
      </c>
      <c r="D117">
        <v>21.8</v>
      </c>
      <c r="E117">
        <v>78.8</v>
      </c>
      <c r="F117">
        <v>26.5</v>
      </c>
      <c r="G117">
        <v>60.4</v>
      </c>
      <c r="H117">
        <v>17.100000000000001</v>
      </c>
    </row>
    <row r="118" spans="1:8" x14ac:dyDescent="0.25">
      <c r="A118" s="1">
        <v>40829</v>
      </c>
      <c r="B118">
        <v>28.5</v>
      </c>
      <c r="C118">
        <v>15.4</v>
      </c>
      <c r="D118">
        <v>21.3</v>
      </c>
      <c r="E118">
        <v>82</v>
      </c>
      <c r="F118">
        <v>22.8</v>
      </c>
      <c r="G118">
        <v>57.8</v>
      </c>
      <c r="H118">
        <v>17.899999999999999</v>
      </c>
    </row>
    <row r="119" spans="1:8" x14ac:dyDescent="0.25">
      <c r="A119" s="1">
        <v>40828</v>
      </c>
      <c r="B119">
        <v>27.5</v>
      </c>
      <c r="C119">
        <v>15.8</v>
      </c>
      <c r="D119">
        <v>21.5</v>
      </c>
      <c r="E119">
        <v>87</v>
      </c>
      <c r="F119">
        <v>34.9</v>
      </c>
      <c r="G119">
        <v>58.7</v>
      </c>
      <c r="H119">
        <v>18</v>
      </c>
    </row>
    <row r="120" spans="1:8" x14ac:dyDescent="0.25">
      <c r="A120" s="1">
        <v>40827</v>
      </c>
      <c r="B120">
        <v>28.5</v>
      </c>
      <c r="C120">
        <v>16.399999999999999</v>
      </c>
      <c r="D120">
        <v>22.6</v>
      </c>
      <c r="E120">
        <v>83.4</v>
      </c>
      <c r="F120">
        <v>26.4</v>
      </c>
      <c r="G120">
        <v>51.5</v>
      </c>
      <c r="H120">
        <v>18.2</v>
      </c>
    </row>
    <row r="121" spans="1:8" x14ac:dyDescent="0.25">
      <c r="A121" s="1">
        <v>40826</v>
      </c>
      <c r="B121">
        <v>28.9</v>
      </c>
      <c r="C121">
        <v>18.100000000000001</v>
      </c>
      <c r="D121">
        <v>23.4</v>
      </c>
      <c r="E121">
        <v>69</v>
      </c>
      <c r="F121">
        <v>34.1</v>
      </c>
      <c r="G121">
        <v>50.1</v>
      </c>
      <c r="H121">
        <v>18.100000000000001</v>
      </c>
    </row>
    <row r="122" spans="1:8" x14ac:dyDescent="0.25">
      <c r="A122" s="1">
        <v>40825</v>
      </c>
      <c r="B122">
        <v>25.5</v>
      </c>
      <c r="C122">
        <v>16.3</v>
      </c>
      <c r="D122">
        <v>21.3</v>
      </c>
      <c r="E122">
        <v>69.900000000000006</v>
      </c>
      <c r="F122">
        <v>49.1</v>
      </c>
      <c r="G122">
        <v>63.2</v>
      </c>
      <c r="H122">
        <v>18.2</v>
      </c>
    </row>
    <row r="123" spans="1:8" x14ac:dyDescent="0.25">
      <c r="A123" s="1">
        <v>40824</v>
      </c>
      <c r="B123">
        <v>26.9</v>
      </c>
      <c r="C123">
        <v>19</v>
      </c>
      <c r="D123">
        <v>22.9</v>
      </c>
      <c r="E123">
        <v>73.400000000000006</v>
      </c>
      <c r="F123">
        <v>40.299999999999997</v>
      </c>
      <c r="G123">
        <v>56.4</v>
      </c>
      <c r="H123">
        <v>18.399999999999999</v>
      </c>
    </row>
    <row r="124" spans="1:8" x14ac:dyDescent="0.25">
      <c r="A124" s="1">
        <v>40823</v>
      </c>
      <c r="B124">
        <v>24.9</v>
      </c>
      <c r="C124">
        <v>17.399999999999999</v>
      </c>
      <c r="D124">
        <v>21.5</v>
      </c>
      <c r="E124">
        <v>90.5</v>
      </c>
      <c r="F124">
        <v>60.4</v>
      </c>
      <c r="G124">
        <v>75.8</v>
      </c>
      <c r="H124">
        <v>16.3</v>
      </c>
    </row>
    <row r="125" spans="1:8" x14ac:dyDescent="0.25">
      <c r="A125" s="1">
        <v>40822</v>
      </c>
      <c r="B125">
        <v>25.7</v>
      </c>
      <c r="C125">
        <v>16.3</v>
      </c>
      <c r="D125">
        <v>21.2</v>
      </c>
      <c r="E125">
        <v>89.3</v>
      </c>
      <c r="F125">
        <v>38.200000000000003</v>
      </c>
      <c r="G125">
        <v>66.5</v>
      </c>
      <c r="H125">
        <v>18.3</v>
      </c>
    </row>
    <row r="126" spans="1:8" x14ac:dyDescent="0.25">
      <c r="A126" s="1">
        <v>40821</v>
      </c>
      <c r="B126">
        <v>26.6</v>
      </c>
      <c r="C126">
        <v>17</v>
      </c>
      <c r="D126">
        <v>21.8</v>
      </c>
      <c r="E126">
        <v>88.2</v>
      </c>
      <c r="F126">
        <v>42.5</v>
      </c>
      <c r="G126">
        <v>69.3</v>
      </c>
      <c r="H126">
        <v>18.5</v>
      </c>
    </row>
    <row r="127" spans="1:8" x14ac:dyDescent="0.25">
      <c r="A127" s="1">
        <v>40820</v>
      </c>
      <c r="B127">
        <v>25.5</v>
      </c>
      <c r="C127">
        <v>18.8</v>
      </c>
      <c r="D127">
        <v>22.2</v>
      </c>
      <c r="E127">
        <v>87.2</v>
      </c>
      <c r="F127">
        <v>63.8</v>
      </c>
      <c r="G127">
        <v>77.099999999999994</v>
      </c>
      <c r="H127">
        <v>16.2</v>
      </c>
    </row>
    <row r="128" spans="1:8" x14ac:dyDescent="0.25">
      <c r="A128" s="1">
        <v>40819</v>
      </c>
      <c r="B128">
        <v>27.2</v>
      </c>
      <c r="C128">
        <v>20.2</v>
      </c>
      <c r="D128">
        <v>23.2</v>
      </c>
      <c r="E128">
        <v>85.8</v>
      </c>
      <c r="F128">
        <v>47.5</v>
      </c>
      <c r="G128">
        <v>71.900000000000006</v>
      </c>
      <c r="H128">
        <v>16.8</v>
      </c>
    </row>
    <row r="129" spans="1:8" x14ac:dyDescent="0.25">
      <c r="A129" s="1">
        <v>40818</v>
      </c>
      <c r="B129">
        <v>30.4</v>
      </c>
      <c r="C129">
        <v>22.1</v>
      </c>
      <c r="D129">
        <v>25.4</v>
      </c>
      <c r="E129">
        <v>74.599999999999994</v>
      </c>
      <c r="F129">
        <v>33.5</v>
      </c>
      <c r="G129">
        <v>55.9</v>
      </c>
      <c r="H129">
        <v>17.600000000000001</v>
      </c>
    </row>
    <row r="130" spans="1:8" x14ac:dyDescent="0.25">
      <c r="A130" s="1">
        <v>40817</v>
      </c>
      <c r="B130">
        <v>29.2</v>
      </c>
      <c r="C130">
        <v>22.4</v>
      </c>
      <c r="D130">
        <v>25.5</v>
      </c>
      <c r="E130">
        <v>60.7</v>
      </c>
      <c r="F130">
        <v>37.5</v>
      </c>
      <c r="G130">
        <v>52.6</v>
      </c>
      <c r="H130">
        <v>17.7</v>
      </c>
    </row>
    <row r="131" spans="1:8" x14ac:dyDescent="0.25">
      <c r="A131" s="12">
        <v>2011</v>
      </c>
      <c r="B131" s="13">
        <f>AVERAGE(B101:B130)</f>
        <v>25.736666666666668</v>
      </c>
      <c r="C131" s="13">
        <f t="shared" ref="C131:H131" si="3">AVERAGE(C101:C130)</f>
        <v>16.93</v>
      </c>
      <c r="D131" s="13">
        <f t="shared" si="3"/>
        <v>21.133333333333336</v>
      </c>
      <c r="E131" s="13">
        <f t="shared" si="3"/>
        <v>83.013333333333335</v>
      </c>
      <c r="F131" s="13">
        <f t="shared" si="3"/>
        <v>44.706666666666663</v>
      </c>
      <c r="G131" s="13">
        <f t="shared" si="3"/>
        <v>65.796666666666667</v>
      </c>
      <c r="H131" s="13">
        <f t="shared" si="3"/>
        <v>14.600000000000001</v>
      </c>
    </row>
    <row r="132" spans="1:8" x14ac:dyDescent="0.25">
      <c r="A132" s="12"/>
      <c r="B132" s="13"/>
      <c r="C132" s="13"/>
      <c r="D132" s="13"/>
      <c r="E132" s="13"/>
      <c r="F132" s="13"/>
      <c r="G132" s="13"/>
      <c r="H132" s="13"/>
    </row>
    <row r="133" spans="1:8" x14ac:dyDescent="0.25">
      <c r="A133" s="10" t="s">
        <v>0</v>
      </c>
      <c r="B133" s="10" t="s">
        <v>27</v>
      </c>
      <c r="C133" s="10" t="s">
        <v>28</v>
      </c>
      <c r="D133" s="10" t="s">
        <v>29</v>
      </c>
      <c r="E133" s="10" t="s">
        <v>30</v>
      </c>
      <c r="F133" s="10" t="s">
        <v>31</v>
      </c>
      <c r="G133" s="10" t="s">
        <v>32</v>
      </c>
      <c r="H133" s="10" t="s">
        <v>33</v>
      </c>
    </row>
    <row r="134" spans="1:8" x14ac:dyDescent="0.25">
      <c r="A134" s="1">
        <v>41212</v>
      </c>
      <c r="B134">
        <v>20.2</v>
      </c>
      <c r="C134">
        <v>12.6</v>
      </c>
      <c r="D134">
        <v>15.4</v>
      </c>
      <c r="E134">
        <v>96.1</v>
      </c>
      <c r="F134">
        <v>56.4</v>
      </c>
      <c r="G134">
        <v>77.900000000000006</v>
      </c>
      <c r="H134">
        <v>6.7</v>
      </c>
    </row>
    <row r="135" spans="1:8" x14ac:dyDescent="0.25">
      <c r="A135" s="1">
        <v>41211</v>
      </c>
      <c r="B135">
        <v>18.8</v>
      </c>
      <c r="C135">
        <v>9.8000000000000007</v>
      </c>
      <c r="D135">
        <v>14.2</v>
      </c>
      <c r="E135">
        <v>79.2</v>
      </c>
      <c r="F135">
        <v>43.7</v>
      </c>
      <c r="G135">
        <v>65</v>
      </c>
      <c r="H135">
        <v>11.9</v>
      </c>
    </row>
    <row r="136" spans="1:8" x14ac:dyDescent="0.25">
      <c r="A136" s="1">
        <v>41210</v>
      </c>
      <c r="B136">
        <v>19.600000000000001</v>
      </c>
      <c r="C136">
        <v>11.3</v>
      </c>
      <c r="D136">
        <v>15.3</v>
      </c>
      <c r="E136">
        <v>91.7</v>
      </c>
      <c r="F136">
        <v>25.6</v>
      </c>
      <c r="G136">
        <v>57.9</v>
      </c>
      <c r="H136">
        <v>4.9000000000000004</v>
      </c>
    </row>
    <row r="137" spans="1:8" x14ac:dyDescent="0.25">
      <c r="A137" s="1">
        <v>41209</v>
      </c>
      <c r="B137">
        <v>22.5</v>
      </c>
      <c r="C137">
        <v>13.5</v>
      </c>
      <c r="D137">
        <v>18.100000000000001</v>
      </c>
      <c r="E137">
        <v>96.9</v>
      </c>
      <c r="F137">
        <v>64.900000000000006</v>
      </c>
      <c r="G137">
        <v>83.2</v>
      </c>
      <c r="H137">
        <v>15.4</v>
      </c>
    </row>
    <row r="138" spans="1:8" x14ac:dyDescent="0.25">
      <c r="A138" s="1">
        <v>41208</v>
      </c>
      <c r="B138">
        <v>20.6</v>
      </c>
      <c r="C138">
        <v>15.6</v>
      </c>
      <c r="D138">
        <v>18.2</v>
      </c>
      <c r="E138">
        <v>99.8</v>
      </c>
      <c r="F138">
        <v>76.5</v>
      </c>
      <c r="G138">
        <v>91.3</v>
      </c>
      <c r="H138">
        <v>8.9</v>
      </c>
    </row>
    <row r="139" spans="1:8" x14ac:dyDescent="0.25">
      <c r="A139" s="1">
        <v>41207</v>
      </c>
      <c r="B139">
        <v>22.4</v>
      </c>
      <c r="C139">
        <v>15.9</v>
      </c>
      <c r="D139">
        <v>19</v>
      </c>
      <c r="E139">
        <v>96</v>
      </c>
      <c r="F139">
        <v>64</v>
      </c>
      <c r="G139">
        <v>84</v>
      </c>
      <c r="H139">
        <v>6.3</v>
      </c>
    </row>
    <row r="140" spans="1:8" x14ac:dyDescent="0.25">
      <c r="A140" s="1">
        <v>41206</v>
      </c>
      <c r="B140">
        <v>23.6</v>
      </c>
      <c r="C140">
        <v>16.2</v>
      </c>
      <c r="D140">
        <v>19</v>
      </c>
      <c r="E140">
        <v>90.9</v>
      </c>
      <c r="F140">
        <v>42.2</v>
      </c>
      <c r="G140">
        <v>74.8</v>
      </c>
      <c r="H140">
        <v>5.2</v>
      </c>
    </row>
    <row r="141" spans="1:8" x14ac:dyDescent="0.25">
      <c r="A141" s="1">
        <v>41205</v>
      </c>
      <c r="B141">
        <v>23.3</v>
      </c>
      <c r="C141">
        <v>15.9</v>
      </c>
      <c r="D141">
        <v>19.5</v>
      </c>
      <c r="E141">
        <v>87.2</v>
      </c>
      <c r="F141">
        <v>47.2</v>
      </c>
      <c r="G141">
        <v>71.400000000000006</v>
      </c>
      <c r="H141">
        <v>16.100000000000001</v>
      </c>
    </row>
    <row r="142" spans="1:8" x14ac:dyDescent="0.25">
      <c r="A142" s="1">
        <v>41204</v>
      </c>
      <c r="B142">
        <v>23.3</v>
      </c>
      <c r="C142">
        <v>12.9</v>
      </c>
      <c r="D142">
        <v>18.2</v>
      </c>
      <c r="E142">
        <v>91.8</v>
      </c>
      <c r="F142">
        <v>47.1</v>
      </c>
      <c r="G142">
        <v>74.3</v>
      </c>
      <c r="H142">
        <v>15.9</v>
      </c>
    </row>
    <row r="143" spans="1:8" x14ac:dyDescent="0.25">
      <c r="A143" s="1">
        <v>41203</v>
      </c>
      <c r="B143">
        <v>21.1</v>
      </c>
      <c r="C143">
        <v>13.5</v>
      </c>
      <c r="D143">
        <v>17.399999999999999</v>
      </c>
      <c r="E143">
        <v>98.5</v>
      </c>
      <c r="F143">
        <v>55.6</v>
      </c>
      <c r="G143">
        <v>80.7</v>
      </c>
      <c r="H143">
        <v>15.6</v>
      </c>
    </row>
    <row r="144" spans="1:8" x14ac:dyDescent="0.25">
      <c r="A144" s="1">
        <v>41202</v>
      </c>
      <c r="B144">
        <v>19.2</v>
      </c>
      <c r="C144">
        <v>15.6</v>
      </c>
      <c r="D144">
        <v>17.2</v>
      </c>
      <c r="E144">
        <v>95.1</v>
      </c>
      <c r="F144">
        <v>67.2</v>
      </c>
      <c r="G144">
        <v>83.1</v>
      </c>
      <c r="H144">
        <v>5.3</v>
      </c>
    </row>
    <row r="145" spans="1:8" x14ac:dyDescent="0.25">
      <c r="A145" s="1">
        <v>41201</v>
      </c>
      <c r="B145">
        <v>20.8</v>
      </c>
      <c r="C145">
        <v>17.2</v>
      </c>
      <c r="D145">
        <v>18.8</v>
      </c>
      <c r="E145">
        <v>86.2</v>
      </c>
      <c r="F145">
        <v>60.5</v>
      </c>
      <c r="G145">
        <v>73.3</v>
      </c>
      <c r="H145">
        <v>8.3000000000000007</v>
      </c>
    </row>
    <row r="146" spans="1:8" x14ac:dyDescent="0.25">
      <c r="A146" s="1">
        <v>41200</v>
      </c>
      <c r="B146">
        <v>28.7</v>
      </c>
      <c r="C146">
        <v>17.100000000000001</v>
      </c>
      <c r="D146">
        <v>21.7</v>
      </c>
      <c r="E146">
        <v>82.8</v>
      </c>
      <c r="F146">
        <v>39</v>
      </c>
      <c r="G146">
        <v>61.3</v>
      </c>
      <c r="H146">
        <v>15.4</v>
      </c>
    </row>
    <row r="147" spans="1:8" x14ac:dyDescent="0.25">
      <c r="A147" s="1">
        <v>41199</v>
      </c>
      <c r="B147">
        <v>22.8</v>
      </c>
      <c r="C147">
        <v>15.4</v>
      </c>
      <c r="D147">
        <v>18.7</v>
      </c>
      <c r="E147">
        <v>91.5</v>
      </c>
      <c r="F147">
        <v>48.2</v>
      </c>
      <c r="G147">
        <v>72.599999999999994</v>
      </c>
      <c r="H147">
        <v>16.8</v>
      </c>
    </row>
    <row r="148" spans="1:8" x14ac:dyDescent="0.25">
      <c r="A148" s="1">
        <v>41198</v>
      </c>
      <c r="B148">
        <v>22.3</v>
      </c>
      <c r="C148">
        <v>14.8</v>
      </c>
      <c r="D148">
        <v>18.5</v>
      </c>
      <c r="E148">
        <v>88</v>
      </c>
      <c r="F148">
        <v>51</v>
      </c>
      <c r="G148">
        <v>67.7</v>
      </c>
      <c r="H148">
        <v>17.399999999999999</v>
      </c>
    </row>
    <row r="149" spans="1:8" x14ac:dyDescent="0.25">
      <c r="A149" s="1">
        <v>41197</v>
      </c>
      <c r="B149">
        <v>24.3</v>
      </c>
      <c r="C149">
        <v>15.9</v>
      </c>
      <c r="D149">
        <v>19.3</v>
      </c>
      <c r="E149">
        <v>95.2</v>
      </c>
      <c r="F149">
        <v>55.6</v>
      </c>
      <c r="G149">
        <v>76.7</v>
      </c>
      <c r="H149">
        <v>15.9</v>
      </c>
    </row>
    <row r="150" spans="1:8" x14ac:dyDescent="0.25">
      <c r="A150" s="1">
        <v>41196</v>
      </c>
      <c r="B150">
        <v>23.8</v>
      </c>
      <c r="C150">
        <v>14.8</v>
      </c>
      <c r="D150">
        <v>19.899999999999999</v>
      </c>
      <c r="E150">
        <v>88.8</v>
      </c>
      <c r="F150">
        <v>39.4</v>
      </c>
      <c r="G150">
        <v>67.099999999999994</v>
      </c>
      <c r="H150">
        <v>15.4</v>
      </c>
    </row>
    <row r="151" spans="1:8" x14ac:dyDescent="0.25">
      <c r="A151" s="1">
        <v>41195</v>
      </c>
      <c r="B151">
        <v>24.7</v>
      </c>
      <c r="C151">
        <v>17.5</v>
      </c>
      <c r="D151">
        <v>20.6</v>
      </c>
      <c r="E151">
        <v>91.2</v>
      </c>
      <c r="F151">
        <v>57</v>
      </c>
      <c r="G151">
        <v>72.8</v>
      </c>
      <c r="H151">
        <v>15.5</v>
      </c>
    </row>
    <row r="152" spans="1:8" x14ac:dyDescent="0.25">
      <c r="A152" s="1">
        <v>41194</v>
      </c>
      <c r="B152">
        <v>25.4</v>
      </c>
      <c r="C152">
        <v>17.7</v>
      </c>
      <c r="D152">
        <v>21.1</v>
      </c>
      <c r="E152">
        <v>94.1</v>
      </c>
      <c r="F152">
        <v>58.5</v>
      </c>
      <c r="G152">
        <v>80</v>
      </c>
      <c r="H152">
        <v>16.8</v>
      </c>
    </row>
    <row r="153" spans="1:8" x14ac:dyDescent="0.25">
      <c r="A153" s="1">
        <v>41193</v>
      </c>
      <c r="B153">
        <v>26.5</v>
      </c>
      <c r="C153">
        <v>18.100000000000001</v>
      </c>
      <c r="D153">
        <v>21.3</v>
      </c>
      <c r="E153">
        <v>100</v>
      </c>
      <c r="F153">
        <v>64.2</v>
      </c>
      <c r="G153">
        <v>86.8</v>
      </c>
      <c r="H153">
        <v>13.5</v>
      </c>
    </row>
    <row r="154" spans="1:8" x14ac:dyDescent="0.25">
      <c r="A154" s="1">
        <v>41192</v>
      </c>
      <c r="B154">
        <v>25.8</v>
      </c>
      <c r="C154">
        <v>16</v>
      </c>
      <c r="D154">
        <v>20.399999999999999</v>
      </c>
      <c r="E154">
        <v>100</v>
      </c>
      <c r="F154">
        <v>71.5</v>
      </c>
      <c r="G154">
        <v>90</v>
      </c>
      <c r="H154">
        <v>12.9</v>
      </c>
    </row>
    <row r="155" spans="1:8" x14ac:dyDescent="0.25">
      <c r="A155" s="1">
        <v>41191</v>
      </c>
      <c r="B155">
        <v>26.5</v>
      </c>
      <c r="C155">
        <v>15.2</v>
      </c>
      <c r="D155">
        <v>20.7</v>
      </c>
      <c r="E155">
        <v>96.5</v>
      </c>
      <c r="F155">
        <v>54.9</v>
      </c>
      <c r="G155">
        <v>85.5</v>
      </c>
      <c r="H155">
        <v>18.2</v>
      </c>
    </row>
    <row r="156" spans="1:8" x14ac:dyDescent="0.25">
      <c r="A156" s="1">
        <v>41190</v>
      </c>
      <c r="B156">
        <v>26.1</v>
      </c>
      <c r="C156">
        <v>16.3</v>
      </c>
      <c r="D156">
        <v>21.3</v>
      </c>
      <c r="E156">
        <v>95.4</v>
      </c>
      <c r="F156">
        <v>61.9</v>
      </c>
      <c r="G156">
        <v>82.4</v>
      </c>
      <c r="H156">
        <v>18.399999999999999</v>
      </c>
    </row>
    <row r="157" spans="1:8" x14ac:dyDescent="0.25">
      <c r="A157" s="1">
        <v>41189</v>
      </c>
      <c r="B157">
        <v>25.4</v>
      </c>
      <c r="C157">
        <v>17.3</v>
      </c>
      <c r="D157">
        <v>20.9</v>
      </c>
      <c r="E157">
        <v>100</v>
      </c>
      <c r="F157">
        <v>69.2</v>
      </c>
      <c r="G157">
        <v>86.8</v>
      </c>
      <c r="H157">
        <v>17.899999999999999</v>
      </c>
    </row>
    <row r="158" spans="1:8" x14ac:dyDescent="0.25">
      <c r="A158" s="1">
        <v>41188</v>
      </c>
      <c r="B158">
        <v>25.1</v>
      </c>
      <c r="C158">
        <v>17.399999999999999</v>
      </c>
      <c r="D158">
        <v>21.2</v>
      </c>
      <c r="E158">
        <v>95.2</v>
      </c>
      <c r="F158">
        <v>72</v>
      </c>
      <c r="G158">
        <v>86</v>
      </c>
      <c r="H158">
        <v>18.600000000000001</v>
      </c>
    </row>
    <row r="159" spans="1:8" x14ac:dyDescent="0.25">
      <c r="A159" s="1">
        <v>41187</v>
      </c>
      <c r="B159">
        <v>26.6</v>
      </c>
      <c r="C159">
        <v>17.5</v>
      </c>
      <c r="D159">
        <v>21.8</v>
      </c>
      <c r="E159">
        <v>95.1</v>
      </c>
      <c r="F159">
        <v>55</v>
      </c>
      <c r="G159">
        <v>79</v>
      </c>
      <c r="H159">
        <v>17.2</v>
      </c>
    </row>
    <row r="160" spans="1:8" x14ac:dyDescent="0.25">
      <c r="A160" s="1">
        <v>41186</v>
      </c>
      <c r="B160">
        <v>26.2</v>
      </c>
      <c r="C160">
        <v>20</v>
      </c>
      <c r="D160">
        <v>22.5</v>
      </c>
      <c r="E160">
        <v>87.3</v>
      </c>
      <c r="F160">
        <v>42.6</v>
      </c>
      <c r="G160">
        <v>62.6</v>
      </c>
      <c r="H160">
        <v>19.100000000000001</v>
      </c>
    </row>
    <row r="161" spans="1:8" x14ac:dyDescent="0.25">
      <c r="A161" s="1">
        <v>41185</v>
      </c>
      <c r="B161">
        <v>27</v>
      </c>
      <c r="C161">
        <v>16</v>
      </c>
      <c r="D161">
        <v>21.8</v>
      </c>
      <c r="E161">
        <v>83.2</v>
      </c>
      <c r="F161">
        <v>34.200000000000003</v>
      </c>
      <c r="G161">
        <v>60.1</v>
      </c>
      <c r="H161">
        <v>19.600000000000001</v>
      </c>
    </row>
    <row r="162" spans="1:8" x14ac:dyDescent="0.25">
      <c r="A162" s="1">
        <v>41184</v>
      </c>
      <c r="B162">
        <v>24.9</v>
      </c>
      <c r="C162">
        <v>15.6</v>
      </c>
      <c r="D162">
        <v>19.899999999999999</v>
      </c>
      <c r="E162">
        <v>97.8</v>
      </c>
      <c r="F162">
        <v>55.4</v>
      </c>
      <c r="G162">
        <v>80.099999999999994</v>
      </c>
      <c r="H162">
        <v>19.8</v>
      </c>
    </row>
    <row r="163" spans="1:8" x14ac:dyDescent="0.25">
      <c r="A163" s="1">
        <v>41183</v>
      </c>
      <c r="B163">
        <v>23.3</v>
      </c>
      <c r="C163">
        <v>17</v>
      </c>
      <c r="D163">
        <v>19.899999999999999</v>
      </c>
      <c r="E163">
        <v>95.8</v>
      </c>
      <c r="F163">
        <v>57.5</v>
      </c>
      <c r="G163">
        <v>81.900000000000006</v>
      </c>
      <c r="H163">
        <v>19.8</v>
      </c>
    </row>
    <row r="164" spans="1:8" x14ac:dyDescent="0.25">
      <c r="A164" s="12">
        <v>2012</v>
      </c>
      <c r="B164" s="13">
        <f>AVERAGE(B134:B163)</f>
        <v>23.693333333333335</v>
      </c>
      <c r="C164" s="13">
        <f t="shared" ref="C164:H164" si="4">AVERAGE(C134:C163)</f>
        <v>15.653333333333334</v>
      </c>
      <c r="D164" s="13">
        <f t="shared" si="4"/>
        <v>19.393333333333327</v>
      </c>
      <c r="E164" s="13">
        <f t="shared" si="4"/>
        <v>92.910000000000011</v>
      </c>
      <c r="F164" s="13">
        <f t="shared" si="4"/>
        <v>54.600000000000016</v>
      </c>
      <c r="G164" s="13">
        <f t="shared" si="4"/>
        <v>76.543333333333322</v>
      </c>
      <c r="H164" s="13">
        <f t="shared" si="4"/>
        <v>14.290000000000001</v>
      </c>
    </row>
    <row r="165" spans="1:8" x14ac:dyDescent="0.25">
      <c r="A165" s="12"/>
      <c r="B165" s="13"/>
      <c r="C165" s="13"/>
      <c r="D165" s="13"/>
      <c r="E165" s="13"/>
      <c r="F165" s="13"/>
      <c r="G165" s="13"/>
      <c r="H165" s="13"/>
    </row>
    <row r="166" spans="1:8" x14ac:dyDescent="0.25">
      <c r="A166" s="10" t="s">
        <v>0</v>
      </c>
      <c r="B166" s="10" t="s">
        <v>27</v>
      </c>
      <c r="C166" s="10" t="s">
        <v>28</v>
      </c>
      <c r="D166" s="10" t="s">
        <v>29</v>
      </c>
      <c r="E166" s="10" t="s">
        <v>30</v>
      </c>
      <c r="F166" s="10" t="s">
        <v>31</v>
      </c>
      <c r="G166" s="10" t="s">
        <v>32</v>
      </c>
      <c r="H166" s="10" t="s">
        <v>33</v>
      </c>
    </row>
    <row r="167" spans="1:8" x14ac:dyDescent="0.25">
      <c r="A167" s="1">
        <v>41577</v>
      </c>
      <c r="B167">
        <v>22.8</v>
      </c>
      <c r="C167">
        <v>14.3</v>
      </c>
      <c r="D167">
        <v>18.2</v>
      </c>
      <c r="E167">
        <v>62.4</v>
      </c>
      <c r="F167">
        <v>27.7</v>
      </c>
      <c r="G167">
        <v>41.1</v>
      </c>
      <c r="H167">
        <v>13.7</v>
      </c>
    </row>
    <row r="168" spans="1:8" x14ac:dyDescent="0.25">
      <c r="A168" s="1">
        <v>41576</v>
      </c>
      <c r="B168">
        <v>24.3</v>
      </c>
      <c r="C168">
        <v>16.899999999999999</v>
      </c>
      <c r="D168">
        <v>20.3</v>
      </c>
      <c r="E168">
        <v>94.3</v>
      </c>
      <c r="F168">
        <v>29.5</v>
      </c>
      <c r="G168">
        <v>72.5</v>
      </c>
      <c r="H168">
        <v>13.8</v>
      </c>
    </row>
    <row r="169" spans="1:8" x14ac:dyDescent="0.25">
      <c r="A169" s="1">
        <v>41575</v>
      </c>
      <c r="B169">
        <v>23.7</v>
      </c>
      <c r="C169">
        <v>14</v>
      </c>
      <c r="D169">
        <v>19.7</v>
      </c>
      <c r="E169">
        <v>94</v>
      </c>
      <c r="F169">
        <v>55.8</v>
      </c>
      <c r="G169">
        <v>77.2</v>
      </c>
      <c r="H169">
        <v>13.9</v>
      </c>
    </row>
    <row r="170" spans="1:8" x14ac:dyDescent="0.25">
      <c r="A170" s="1">
        <v>41574</v>
      </c>
      <c r="B170">
        <v>26.3</v>
      </c>
      <c r="C170">
        <v>16.7</v>
      </c>
      <c r="D170">
        <v>21.2</v>
      </c>
      <c r="E170">
        <v>85</v>
      </c>
      <c r="F170">
        <v>38.799999999999997</v>
      </c>
      <c r="G170">
        <v>67.400000000000006</v>
      </c>
      <c r="H170">
        <v>15</v>
      </c>
    </row>
    <row r="171" spans="1:8" x14ac:dyDescent="0.25">
      <c r="A171" s="1">
        <v>41573</v>
      </c>
      <c r="B171">
        <v>25.5</v>
      </c>
      <c r="C171">
        <v>16.8</v>
      </c>
      <c r="D171">
        <v>20.9</v>
      </c>
      <c r="E171">
        <v>90.2</v>
      </c>
      <c r="F171">
        <v>39.299999999999997</v>
      </c>
      <c r="G171">
        <v>71</v>
      </c>
      <c r="H171">
        <v>11.9</v>
      </c>
    </row>
    <row r="172" spans="1:8" x14ac:dyDescent="0.25">
      <c r="A172" s="1">
        <v>41572</v>
      </c>
      <c r="B172">
        <v>26.9</v>
      </c>
      <c r="C172">
        <v>17.399999999999999</v>
      </c>
      <c r="D172">
        <v>21.4</v>
      </c>
      <c r="E172">
        <v>92.4</v>
      </c>
      <c r="F172">
        <v>48.3</v>
      </c>
      <c r="G172">
        <v>71.400000000000006</v>
      </c>
      <c r="H172">
        <v>15.6</v>
      </c>
    </row>
    <row r="173" spans="1:8" x14ac:dyDescent="0.25">
      <c r="A173" s="1">
        <v>41571</v>
      </c>
      <c r="B173">
        <v>25.7</v>
      </c>
      <c r="C173">
        <v>16.8</v>
      </c>
      <c r="D173">
        <v>20.100000000000001</v>
      </c>
      <c r="E173">
        <v>94.3</v>
      </c>
      <c r="F173">
        <v>51.7</v>
      </c>
      <c r="G173">
        <v>84.2</v>
      </c>
      <c r="H173">
        <v>14.1</v>
      </c>
    </row>
    <row r="174" spans="1:8" x14ac:dyDescent="0.25">
      <c r="A174" s="1">
        <v>41570</v>
      </c>
      <c r="B174">
        <v>23.5</v>
      </c>
      <c r="C174">
        <v>16.8</v>
      </c>
      <c r="D174">
        <v>20.399999999999999</v>
      </c>
      <c r="E174">
        <v>94.3</v>
      </c>
      <c r="F174">
        <v>54.4</v>
      </c>
      <c r="G174">
        <v>78.5</v>
      </c>
      <c r="H174">
        <v>9.9</v>
      </c>
    </row>
    <row r="175" spans="1:8" x14ac:dyDescent="0.25">
      <c r="A175" s="1">
        <v>41569</v>
      </c>
      <c r="B175">
        <v>25.3</v>
      </c>
      <c r="C175">
        <v>15</v>
      </c>
      <c r="D175">
        <v>20.399999999999999</v>
      </c>
      <c r="E175">
        <v>94.7</v>
      </c>
      <c r="F175">
        <v>50.6</v>
      </c>
      <c r="G175">
        <v>70</v>
      </c>
      <c r="H175">
        <v>10.6</v>
      </c>
    </row>
    <row r="176" spans="1:8" x14ac:dyDescent="0.25">
      <c r="A176" s="1">
        <v>41568</v>
      </c>
      <c r="B176">
        <v>25</v>
      </c>
      <c r="C176">
        <v>14.3</v>
      </c>
      <c r="D176">
        <v>19.3</v>
      </c>
      <c r="E176">
        <v>93.9</v>
      </c>
      <c r="F176">
        <v>55.7</v>
      </c>
      <c r="G176">
        <v>77.2</v>
      </c>
      <c r="H176">
        <v>16.399999999999999</v>
      </c>
    </row>
    <row r="177" spans="1:8" x14ac:dyDescent="0.25">
      <c r="A177" s="1">
        <v>41567</v>
      </c>
      <c r="B177">
        <v>24.9</v>
      </c>
      <c r="C177">
        <v>14.9</v>
      </c>
      <c r="D177">
        <v>19.5</v>
      </c>
      <c r="E177">
        <v>93.6</v>
      </c>
      <c r="F177">
        <v>56.4</v>
      </c>
      <c r="G177">
        <v>74.7</v>
      </c>
      <c r="H177">
        <v>14.5</v>
      </c>
    </row>
    <row r="178" spans="1:8" x14ac:dyDescent="0.25">
      <c r="A178" s="1">
        <v>41566</v>
      </c>
      <c r="B178">
        <v>24.5</v>
      </c>
      <c r="C178">
        <v>16.399999999999999</v>
      </c>
      <c r="D178">
        <v>19.7</v>
      </c>
      <c r="E178">
        <v>94.1</v>
      </c>
      <c r="F178">
        <v>67.3</v>
      </c>
      <c r="G178">
        <v>83.6</v>
      </c>
      <c r="H178">
        <v>14</v>
      </c>
    </row>
    <row r="179" spans="1:8" x14ac:dyDescent="0.25">
      <c r="A179" s="1">
        <v>41565</v>
      </c>
      <c r="B179">
        <v>25.1</v>
      </c>
      <c r="C179">
        <v>15.7</v>
      </c>
      <c r="D179">
        <v>20.9</v>
      </c>
      <c r="E179">
        <v>93.3</v>
      </c>
      <c r="F179">
        <v>54.9</v>
      </c>
      <c r="G179">
        <v>73.2</v>
      </c>
      <c r="H179">
        <v>16.7</v>
      </c>
    </row>
    <row r="180" spans="1:8" x14ac:dyDescent="0.25">
      <c r="A180" s="1">
        <v>41564</v>
      </c>
      <c r="B180">
        <v>29.1</v>
      </c>
      <c r="C180">
        <v>14.5</v>
      </c>
      <c r="D180">
        <v>21.8</v>
      </c>
      <c r="E180">
        <v>92.2</v>
      </c>
      <c r="F180">
        <v>27.1</v>
      </c>
      <c r="G180">
        <v>61.8</v>
      </c>
      <c r="H180">
        <v>15.3</v>
      </c>
    </row>
    <row r="181" spans="1:8" x14ac:dyDescent="0.25">
      <c r="A181" s="1">
        <v>41563</v>
      </c>
      <c r="B181">
        <v>24.8</v>
      </c>
      <c r="C181">
        <v>14.2</v>
      </c>
      <c r="D181">
        <v>19.3</v>
      </c>
      <c r="E181">
        <v>92.5</v>
      </c>
      <c r="F181">
        <v>61</v>
      </c>
      <c r="G181">
        <v>79.400000000000006</v>
      </c>
      <c r="H181">
        <v>17.100000000000001</v>
      </c>
    </row>
    <row r="182" spans="1:8" x14ac:dyDescent="0.25">
      <c r="A182" s="1">
        <v>41562</v>
      </c>
      <c r="B182">
        <v>24.3</v>
      </c>
      <c r="C182">
        <v>15.1</v>
      </c>
      <c r="D182">
        <v>19.899999999999999</v>
      </c>
      <c r="E182">
        <v>91.6</v>
      </c>
      <c r="F182">
        <v>61.6</v>
      </c>
      <c r="G182">
        <v>78</v>
      </c>
      <c r="H182">
        <v>15</v>
      </c>
    </row>
    <row r="183" spans="1:8" x14ac:dyDescent="0.25">
      <c r="A183" s="1">
        <v>41561</v>
      </c>
      <c r="B183">
        <v>24.3</v>
      </c>
      <c r="C183">
        <v>14.8</v>
      </c>
      <c r="D183">
        <v>19.600000000000001</v>
      </c>
      <c r="E183">
        <v>88.8</v>
      </c>
      <c r="F183">
        <v>46.5</v>
      </c>
      <c r="G183">
        <v>69.7</v>
      </c>
      <c r="H183">
        <v>14.4</v>
      </c>
    </row>
    <row r="184" spans="1:8" x14ac:dyDescent="0.25">
      <c r="A184" s="1">
        <v>41560</v>
      </c>
      <c r="B184">
        <v>23.7</v>
      </c>
      <c r="C184">
        <v>15.2</v>
      </c>
      <c r="D184">
        <v>19.100000000000001</v>
      </c>
      <c r="E184">
        <v>87.8</v>
      </c>
      <c r="F184">
        <v>43.7</v>
      </c>
      <c r="G184">
        <v>72.7</v>
      </c>
      <c r="H184">
        <v>17.8</v>
      </c>
    </row>
    <row r="185" spans="1:8" x14ac:dyDescent="0.25">
      <c r="A185" s="1">
        <v>41559</v>
      </c>
      <c r="B185">
        <v>25.5</v>
      </c>
      <c r="C185">
        <v>16.7</v>
      </c>
      <c r="D185">
        <v>20.6</v>
      </c>
      <c r="E185">
        <v>91</v>
      </c>
      <c r="F185">
        <v>56.6</v>
      </c>
      <c r="G185">
        <v>75.7</v>
      </c>
      <c r="H185">
        <v>17.899999999999999</v>
      </c>
    </row>
    <row r="186" spans="1:8" x14ac:dyDescent="0.25">
      <c r="A186" s="1">
        <v>41558</v>
      </c>
      <c r="B186">
        <v>24.7</v>
      </c>
      <c r="C186">
        <v>16.399999999999999</v>
      </c>
      <c r="D186">
        <v>20.7</v>
      </c>
      <c r="E186">
        <v>90.6</v>
      </c>
      <c r="F186">
        <v>59.7</v>
      </c>
      <c r="G186">
        <v>77.3</v>
      </c>
      <c r="H186">
        <v>18.399999999999999</v>
      </c>
    </row>
    <row r="187" spans="1:8" x14ac:dyDescent="0.25">
      <c r="A187" s="1">
        <v>41557</v>
      </c>
      <c r="B187">
        <v>28</v>
      </c>
      <c r="C187">
        <v>17.600000000000001</v>
      </c>
      <c r="D187">
        <v>22.6</v>
      </c>
      <c r="E187">
        <v>88.2</v>
      </c>
      <c r="F187">
        <v>40.9</v>
      </c>
      <c r="G187">
        <v>65.900000000000006</v>
      </c>
      <c r="H187">
        <v>18.3</v>
      </c>
    </row>
    <row r="188" spans="1:8" x14ac:dyDescent="0.25">
      <c r="A188" s="1">
        <v>41556</v>
      </c>
      <c r="B188">
        <v>28.1</v>
      </c>
      <c r="C188">
        <v>19.8</v>
      </c>
      <c r="D188">
        <v>23.6</v>
      </c>
      <c r="E188">
        <v>71.2</v>
      </c>
      <c r="F188">
        <v>38.1</v>
      </c>
      <c r="G188">
        <v>55.9</v>
      </c>
      <c r="H188">
        <v>18.5</v>
      </c>
    </row>
    <row r="189" spans="1:8" x14ac:dyDescent="0.25">
      <c r="A189" s="1">
        <v>41555</v>
      </c>
      <c r="B189">
        <v>28.7</v>
      </c>
      <c r="C189">
        <v>20.3</v>
      </c>
      <c r="D189">
        <v>23.7</v>
      </c>
      <c r="E189">
        <v>73.099999999999994</v>
      </c>
      <c r="F189">
        <v>48.4</v>
      </c>
      <c r="G189">
        <v>63.4</v>
      </c>
      <c r="H189">
        <v>18.5</v>
      </c>
    </row>
    <row r="190" spans="1:8" x14ac:dyDescent="0.25">
      <c r="A190" s="1">
        <v>41554</v>
      </c>
      <c r="B190">
        <v>29</v>
      </c>
      <c r="C190">
        <v>20.100000000000001</v>
      </c>
      <c r="D190">
        <v>23.7</v>
      </c>
      <c r="E190">
        <v>79.7</v>
      </c>
      <c r="F190">
        <v>42.3</v>
      </c>
      <c r="G190">
        <v>63.7</v>
      </c>
      <c r="H190">
        <v>18.899999999999999</v>
      </c>
    </row>
    <row r="191" spans="1:8" x14ac:dyDescent="0.25">
      <c r="A191" s="1">
        <v>41553</v>
      </c>
      <c r="B191">
        <v>29.3</v>
      </c>
      <c r="C191">
        <v>20.2</v>
      </c>
      <c r="D191">
        <v>24</v>
      </c>
      <c r="E191">
        <v>88.8</v>
      </c>
      <c r="F191">
        <v>52.8</v>
      </c>
      <c r="G191">
        <v>74</v>
      </c>
      <c r="H191">
        <v>14.7</v>
      </c>
    </row>
    <row r="192" spans="1:8" x14ac:dyDescent="0.25">
      <c r="A192" s="1">
        <v>41552</v>
      </c>
      <c r="B192">
        <v>26.9</v>
      </c>
      <c r="C192">
        <v>20</v>
      </c>
      <c r="D192">
        <v>23.4</v>
      </c>
      <c r="E192">
        <v>89.7</v>
      </c>
      <c r="F192">
        <v>51.5</v>
      </c>
      <c r="G192">
        <v>76.099999999999994</v>
      </c>
      <c r="H192">
        <v>18.5</v>
      </c>
    </row>
    <row r="193" spans="1:8" x14ac:dyDescent="0.25">
      <c r="A193" s="1">
        <v>41551</v>
      </c>
      <c r="B193">
        <v>27.6</v>
      </c>
      <c r="C193">
        <v>20.2</v>
      </c>
      <c r="D193">
        <v>23.1</v>
      </c>
      <c r="E193">
        <v>90.7</v>
      </c>
      <c r="F193">
        <v>62.1</v>
      </c>
      <c r="G193">
        <v>79.099999999999994</v>
      </c>
      <c r="H193">
        <v>16.399999999999999</v>
      </c>
    </row>
    <row r="194" spans="1:8" x14ac:dyDescent="0.25">
      <c r="A194" s="1">
        <v>41550</v>
      </c>
      <c r="B194">
        <v>27.7</v>
      </c>
      <c r="C194">
        <v>19.7</v>
      </c>
      <c r="D194">
        <v>23.2</v>
      </c>
      <c r="E194">
        <v>92.4</v>
      </c>
      <c r="F194">
        <v>51.6</v>
      </c>
      <c r="G194">
        <v>78.099999999999994</v>
      </c>
      <c r="H194">
        <v>19.100000000000001</v>
      </c>
    </row>
    <row r="195" spans="1:8" x14ac:dyDescent="0.25">
      <c r="A195" s="1">
        <v>41549</v>
      </c>
      <c r="B195">
        <v>27.5</v>
      </c>
      <c r="C195">
        <v>18.3</v>
      </c>
      <c r="D195">
        <v>21.6</v>
      </c>
      <c r="E195">
        <v>96.9</v>
      </c>
      <c r="F195">
        <v>56.5</v>
      </c>
      <c r="G195">
        <v>85.4</v>
      </c>
      <c r="H195">
        <v>18.899999999999999</v>
      </c>
    </row>
    <row r="196" spans="1:8" x14ac:dyDescent="0.25">
      <c r="A196" s="1">
        <v>41548</v>
      </c>
      <c r="B196">
        <v>26.5</v>
      </c>
      <c r="C196">
        <v>17.7</v>
      </c>
      <c r="D196">
        <v>21.3</v>
      </c>
      <c r="E196">
        <v>94.5</v>
      </c>
      <c r="F196">
        <v>64.3</v>
      </c>
      <c r="G196">
        <v>83.9</v>
      </c>
      <c r="H196">
        <v>20.100000000000001</v>
      </c>
    </row>
    <row r="197" spans="1:8" x14ac:dyDescent="0.25">
      <c r="A197" s="12">
        <v>2013</v>
      </c>
      <c r="B197" s="13">
        <f>AVERAGE(B167:B196)</f>
        <v>25.97333333333334</v>
      </c>
      <c r="C197" s="13">
        <f t="shared" ref="C197:H197" si="5">AVERAGE(C167:C196)</f>
        <v>16.893333333333331</v>
      </c>
      <c r="D197" s="13">
        <f t="shared" si="5"/>
        <v>21.106666666666673</v>
      </c>
      <c r="E197" s="13">
        <f t="shared" si="5"/>
        <v>89.206666666666649</v>
      </c>
      <c r="F197" s="13">
        <f t="shared" si="5"/>
        <v>49.836666666666666</v>
      </c>
      <c r="G197" s="13">
        <f t="shared" si="5"/>
        <v>72.736666666666679</v>
      </c>
      <c r="H197" s="13">
        <f t="shared" si="5"/>
        <v>15.929999999999998</v>
      </c>
    </row>
    <row r="198" spans="1:8" x14ac:dyDescent="0.25">
      <c r="A198" s="12"/>
      <c r="B198" s="13"/>
      <c r="C198" s="13"/>
      <c r="D198" s="13"/>
      <c r="E198" s="13"/>
      <c r="F198" s="13"/>
      <c r="G198" s="13"/>
      <c r="H198" s="13"/>
    </row>
    <row r="199" spans="1:8" x14ac:dyDescent="0.25">
      <c r="A199" s="10" t="s">
        <v>0</v>
      </c>
      <c r="B199" s="10" t="s">
        <v>27</v>
      </c>
      <c r="C199" s="10" t="s">
        <v>28</v>
      </c>
      <c r="D199" s="10" t="s">
        <v>29</v>
      </c>
      <c r="E199" s="10" t="s">
        <v>30</v>
      </c>
      <c r="F199" s="10" t="s">
        <v>31</v>
      </c>
      <c r="G199" s="10" t="s">
        <v>32</v>
      </c>
      <c r="H199" s="10" t="s">
        <v>33</v>
      </c>
    </row>
    <row r="200" spans="1:8" x14ac:dyDescent="0.25">
      <c r="A200" s="1">
        <v>41942</v>
      </c>
      <c r="B200">
        <v>28.1</v>
      </c>
      <c r="C200">
        <v>17.2</v>
      </c>
      <c r="D200">
        <v>21.7</v>
      </c>
      <c r="E200">
        <v>75.099999999999994</v>
      </c>
      <c r="F200">
        <v>31.1</v>
      </c>
      <c r="G200">
        <v>55.7</v>
      </c>
      <c r="H200">
        <v>16.2</v>
      </c>
    </row>
    <row r="201" spans="1:8" x14ac:dyDescent="0.25">
      <c r="A201" s="1">
        <v>41941</v>
      </c>
      <c r="B201">
        <v>26.2</v>
      </c>
      <c r="C201">
        <v>17.100000000000001</v>
      </c>
      <c r="D201">
        <v>20.8</v>
      </c>
      <c r="E201">
        <v>81.3</v>
      </c>
      <c r="F201">
        <v>50.4</v>
      </c>
      <c r="G201">
        <v>68.400000000000006</v>
      </c>
      <c r="H201">
        <v>15.1</v>
      </c>
    </row>
    <row r="202" spans="1:8" x14ac:dyDescent="0.25">
      <c r="A202" s="1">
        <v>41940</v>
      </c>
      <c r="B202">
        <v>26.7</v>
      </c>
      <c r="C202">
        <v>17.7</v>
      </c>
      <c r="D202">
        <v>21.1</v>
      </c>
      <c r="E202">
        <v>80.099999999999994</v>
      </c>
      <c r="F202">
        <v>47.9</v>
      </c>
      <c r="G202">
        <v>65.3</v>
      </c>
      <c r="H202">
        <v>15.6</v>
      </c>
    </row>
    <row r="203" spans="1:8" x14ac:dyDescent="0.25">
      <c r="A203" s="1">
        <v>41939</v>
      </c>
      <c r="B203">
        <v>27.5</v>
      </c>
      <c r="C203">
        <v>17.7</v>
      </c>
      <c r="D203">
        <v>23</v>
      </c>
      <c r="E203">
        <v>75.7</v>
      </c>
      <c r="F203">
        <v>31</v>
      </c>
      <c r="G203">
        <v>49.5</v>
      </c>
      <c r="H203">
        <v>16</v>
      </c>
    </row>
    <row r="204" spans="1:8" x14ac:dyDescent="0.25">
      <c r="A204" s="1">
        <v>41938</v>
      </c>
      <c r="B204">
        <v>29.4</v>
      </c>
      <c r="C204">
        <v>16.600000000000001</v>
      </c>
      <c r="D204">
        <v>22.5</v>
      </c>
      <c r="E204">
        <v>82.5</v>
      </c>
      <c r="F204">
        <v>25.7</v>
      </c>
      <c r="G204">
        <v>45.9</v>
      </c>
      <c r="H204">
        <v>13</v>
      </c>
    </row>
    <row r="205" spans="1:8" x14ac:dyDescent="0.25">
      <c r="A205" s="1">
        <v>41937</v>
      </c>
      <c r="B205">
        <v>30</v>
      </c>
      <c r="C205">
        <v>15.8</v>
      </c>
      <c r="D205">
        <v>23</v>
      </c>
      <c r="E205">
        <v>58.9</v>
      </c>
      <c r="F205">
        <v>18.3</v>
      </c>
      <c r="G205">
        <v>31.3</v>
      </c>
      <c r="H205">
        <v>16.399999999999999</v>
      </c>
    </row>
    <row r="206" spans="1:8" x14ac:dyDescent="0.25">
      <c r="A206" s="1">
        <v>41936</v>
      </c>
      <c r="B206">
        <v>26.9</v>
      </c>
      <c r="C206">
        <v>14</v>
      </c>
      <c r="D206">
        <v>20</v>
      </c>
      <c r="E206">
        <v>85.9</v>
      </c>
      <c r="F206">
        <v>39.299999999999997</v>
      </c>
      <c r="G206">
        <v>62.5</v>
      </c>
      <c r="H206">
        <v>16.600000000000001</v>
      </c>
    </row>
    <row r="207" spans="1:8" x14ac:dyDescent="0.25">
      <c r="A207" s="1">
        <v>41935</v>
      </c>
      <c r="B207">
        <v>25.6</v>
      </c>
      <c r="C207">
        <v>16.3</v>
      </c>
      <c r="D207">
        <v>20.2</v>
      </c>
      <c r="E207">
        <v>91.6</v>
      </c>
      <c r="F207">
        <v>49.5</v>
      </c>
      <c r="G207">
        <v>72.900000000000006</v>
      </c>
      <c r="H207">
        <v>16.5</v>
      </c>
    </row>
    <row r="208" spans="1:8" x14ac:dyDescent="0.25">
      <c r="A208" s="1">
        <v>41934</v>
      </c>
      <c r="B208">
        <v>25</v>
      </c>
      <c r="C208">
        <v>15.3</v>
      </c>
      <c r="D208">
        <v>20.399999999999999</v>
      </c>
      <c r="E208">
        <v>100</v>
      </c>
      <c r="F208">
        <v>58.9</v>
      </c>
      <c r="G208">
        <v>81</v>
      </c>
      <c r="H208">
        <v>15.4</v>
      </c>
    </row>
    <row r="209" spans="1:8" x14ac:dyDescent="0.25">
      <c r="A209" s="1">
        <v>41933</v>
      </c>
      <c r="B209">
        <v>23.7</v>
      </c>
      <c r="C209">
        <v>14.5</v>
      </c>
      <c r="D209">
        <v>18.600000000000001</v>
      </c>
      <c r="E209">
        <v>98.8</v>
      </c>
      <c r="F209">
        <v>49.5</v>
      </c>
      <c r="G209">
        <v>85.8</v>
      </c>
      <c r="H209">
        <v>13.4</v>
      </c>
    </row>
    <row r="210" spans="1:8" x14ac:dyDescent="0.25">
      <c r="A210" s="1">
        <v>41932</v>
      </c>
      <c r="B210">
        <v>31.3</v>
      </c>
      <c r="C210">
        <v>18.7</v>
      </c>
      <c r="D210">
        <v>25.7</v>
      </c>
      <c r="E210">
        <v>90.9</v>
      </c>
      <c r="F210">
        <v>24.1</v>
      </c>
      <c r="G210">
        <v>48.6</v>
      </c>
      <c r="H210">
        <v>16.399999999999999</v>
      </c>
    </row>
    <row r="211" spans="1:8" x14ac:dyDescent="0.25">
      <c r="A211" s="1">
        <v>41931</v>
      </c>
      <c r="B211">
        <v>32.299999999999997</v>
      </c>
      <c r="C211">
        <v>23.2</v>
      </c>
      <c r="D211">
        <v>27.2</v>
      </c>
      <c r="E211">
        <v>49.2</v>
      </c>
      <c r="F211">
        <v>25.5</v>
      </c>
      <c r="G211">
        <v>37.9</v>
      </c>
      <c r="H211">
        <v>17.399999999999999</v>
      </c>
    </row>
    <row r="212" spans="1:8" x14ac:dyDescent="0.25">
      <c r="A212" s="1">
        <v>41930</v>
      </c>
      <c r="B212">
        <v>28.8</v>
      </c>
      <c r="C212">
        <v>15.9</v>
      </c>
      <c r="D212">
        <v>23.2</v>
      </c>
      <c r="E212">
        <v>90.2</v>
      </c>
      <c r="F212">
        <v>40.1</v>
      </c>
      <c r="G212">
        <v>59.6</v>
      </c>
      <c r="H212">
        <v>16.3</v>
      </c>
    </row>
    <row r="213" spans="1:8" x14ac:dyDescent="0.25">
      <c r="A213" s="1">
        <v>41929</v>
      </c>
      <c r="B213">
        <v>24.5</v>
      </c>
      <c r="C213">
        <v>13.9</v>
      </c>
      <c r="D213">
        <v>19.7</v>
      </c>
      <c r="E213">
        <v>97.2</v>
      </c>
      <c r="F213">
        <v>53.9</v>
      </c>
      <c r="G213">
        <v>81.400000000000006</v>
      </c>
      <c r="H213">
        <v>17.399999999999999</v>
      </c>
    </row>
    <row r="214" spans="1:8" x14ac:dyDescent="0.25">
      <c r="A214" s="1">
        <v>41928</v>
      </c>
      <c r="B214">
        <v>23.6</v>
      </c>
      <c r="C214">
        <v>13.3</v>
      </c>
      <c r="D214">
        <v>18.5</v>
      </c>
      <c r="E214">
        <v>94.8</v>
      </c>
      <c r="F214">
        <v>65.900000000000006</v>
      </c>
      <c r="G214">
        <v>83</v>
      </c>
      <c r="H214">
        <v>17.7</v>
      </c>
    </row>
    <row r="215" spans="1:8" x14ac:dyDescent="0.25">
      <c r="A215" s="1">
        <v>41927</v>
      </c>
      <c r="B215">
        <v>23.6</v>
      </c>
      <c r="C215">
        <v>13.8</v>
      </c>
      <c r="D215">
        <v>19</v>
      </c>
      <c r="E215">
        <v>88.7</v>
      </c>
      <c r="F215">
        <v>38.4</v>
      </c>
      <c r="G215">
        <v>62.5</v>
      </c>
      <c r="H215">
        <v>15</v>
      </c>
    </row>
    <row r="216" spans="1:8" x14ac:dyDescent="0.25">
      <c r="A216" s="1">
        <v>41926</v>
      </c>
      <c r="B216">
        <v>22.4</v>
      </c>
      <c r="C216">
        <v>14.4</v>
      </c>
      <c r="D216">
        <v>18.3</v>
      </c>
      <c r="E216">
        <v>94.2</v>
      </c>
      <c r="F216">
        <v>39</v>
      </c>
      <c r="G216">
        <v>72.900000000000006</v>
      </c>
      <c r="H216">
        <v>13.6</v>
      </c>
    </row>
    <row r="217" spans="1:8" x14ac:dyDescent="0.25">
      <c r="A217" s="1">
        <v>41925</v>
      </c>
      <c r="B217">
        <v>23.1</v>
      </c>
      <c r="C217">
        <v>13.7</v>
      </c>
      <c r="D217">
        <v>18.8</v>
      </c>
      <c r="E217">
        <v>81.400000000000006</v>
      </c>
      <c r="F217">
        <v>50.3</v>
      </c>
      <c r="G217">
        <v>67</v>
      </c>
      <c r="H217">
        <v>15.5</v>
      </c>
    </row>
    <row r="218" spans="1:8" x14ac:dyDescent="0.25">
      <c r="A218" s="1">
        <v>41924</v>
      </c>
      <c r="B218">
        <v>24.7</v>
      </c>
      <c r="C218">
        <v>16.3</v>
      </c>
      <c r="D218">
        <v>19.899999999999999</v>
      </c>
      <c r="E218">
        <v>95</v>
      </c>
      <c r="F218">
        <v>48.3</v>
      </c>
      <c r="G218">
        <v>76</v>
      </c>
      <c r="H218">
        <v>15.1</v>
      </c>
    </row>
    <row r="219" spans="1:8" x14ac:dyDescent="0.25">
      <c r="A219" s="1">
        <v>41923</v>
      </c>
      <c r="B219">
        <v>26.4</v>
      </c>
      <c r="C219">
        <v>18</v>
      </c>
      <c r="D219">
        <v>21.3</v>
      </c>
      <c r="E219">
        <v>91.7</v>
      </c>
      <c r="F219">
        <v>43.3</v>
      </c>
      <c r="G219">
        <v>77</v>
      </c>
      <c r="H219">
        <v>8.5</v>
      </c>
    </row>
    <row r="220" spans="1:8" x14ac:dyDescent="0.25">
      <c r="A220" s="1">
        <v>41922</v>
      </c>
      <c r="B220">
        <v>26.4</v>
      </c>
      <c r="C220">
        <v>15.3</v>
      </c>
      <c r="D220">
        <v>21.6</v>
      </c>
      <c r="E220">
        <v>88.8</v>
      </c>
      <c r="F220">
        <v>48.3</v>
      </c>
      <c r="G220">
        <v>70.400000000000006</v>
      </c>
      <c r="H220">
        <v>14.6</v>
      </c>
    </row>
    <row r="221" spans="1:8" x14ac:dyDescent="0.25">
      <c r="A221" s="1">
        <v>41921</v>
      </c>
      <c r="B221">
        <v>27.1</v>
      </c>
      <c r="C221">
        <v>16</v>
      </c>
      <c r="D221">
        <v>21.7</v>
      </c>
      <c r="E221">
        <v>90.4</v>
      </c>
      <c r="F221">
        <v>56.7</v>
      </c>
      <c r="G221">
        <v>74.3</v>
      </c>
      <c r="H221">
        <v>17.8</v>
      </c>
    </row>
    <row r="222" spans="1:8" x14ac:dyDescent="0.25">
      <c r="A222" s="1">
        <v>41920</v>
      </c>
      <c r="B222">
        <v>24.9</v>
      </c>
      <c r="C222">
        <v>15.5</v>
      </c>
      <c r="D222">
        <v>20.8</v>
      </c>
      <c r="E222">
        <v>89.4</v>
      </c>
      <c r="F222">
        <v>63.2</v>
      </c>
      <c r="G222">
        <v>77.8</v>
      </c>
      <c r="H222">
        <v>18.899999999999999</v>
      </c>
    </row>
    <row r="223" spans="1:8" x14ac:dyDescent="0.25">
      <c r="A223" s="1">
        <v>41919</v>
      </c>
      <c r="B223">
        <v>24.6</v>
      </c>
      <c r="C223">
        <v>16.8</v>
      </c>
      <c r="D223">
        <v>20.399999999999999</v>
      </c>
      <c r="E223">
        <v>88.4</v>
      </c>
      <c r="F223">
        <v>60</v>
      </c>
      <c r="G223">
        <v>74.599999999999994</v>
      </c>
      <c r="H223">
        <v>19.399999999999999</v>
      </c>
    </row>
    <row r="224" spans="1:8" x14ac:dyDescent="0.25">
      <c r="A224" s="1">
        <v>41918</v>
      </c>
      <c r="B224">
        <v>25.9</v>
      </c>
      <c r="C224">
        <v>18.600000000000001</v>
      </c>
      <c r="D224">
        <v>22.1</v>
      </c>
      <c r="E224">
        <v>94.8</v>
      </c>
      <c r="F224">
        <v>51.3</v>
      </c>
      <c r="G224">
        <v>76.2</v>
      </c>
      <c r="H224">
        <v>19</v>
      </c>
    </row>
    <row r="225" spans="1:8" x14ac:dyDescent="0.25">
      <c r="A225" s="1">
        <v>41917</v>
      </c>
      <c r="B225">
        <v>25.5</v>
      </c>
      <c r="C225">
        <v>18.8</v>
      </c>
      <c r="D225">
        <v>21.8</v>
      </c>
      <c r="E225">
        <v>93.3</v>
      </c>
      <c r="F225">
        <v>69.900000000000006</v>
      </c>
      <c r="G225">
        <v>85.5</v>
      </c>
      <c r="H225">
        <v>17.8</v>
      </c>
    </row>
    <row r="226" spans="1:8" x14ac:dyDescent="0.25">
      <c r="A226" s="1">
        <v>41916</v>
      </c>
      <c r="B226">
        <v>25.7</v>
      </c>
      <c r="C226">
        <v>19.399999999999999</v>
      </c>
      <c r="D226">
        <v>22.2</v>
      </c>
      <c r="E226">
        <v>90.4</v>
      </c>
      <c r="F226">
        <v>60.5</v>
      </c>
      <c r="G226">
        <v>78.3</v>
      </c>
      <c r="H226">
        <v>17.2</v>
      </c>
    </row>
    <row r="227" spans="1:8" x14ac:dyDescent="0.25">
      <c r="A227" s="1">
        <v>41915</v>
      </c>
      <c r="B227">
        <v>29.1</v>
      </c>
      <c r="C227">
        <v>19.8</v>
      </c>
      <c r="D227">
        <v>23.1</v>
      </c>
      <c r="E227">
        <v>86.8</v>
      </c>
      <c r="F227">
        <v>46.5</v>
      </c>
      <c r="G227">
        <v>72.3</v>
      </c>
      <c r="H227">
        <v>16.8</v>
      </c>
    </row>
    <row r="228" spans="1:8" x14ac:dyDescent="0.25">
      <c r="A228" s="1">
        <v>41914</v>
      </c>
      <c r="B228">
        <v>28.4</v>
      </c>
      <c r="C228">
        <v>22.1</v>
      </c>
      <c r="D228">
        <v>24.5</v>
      </c>
      <c r="E228">
        <v>74.400000000000006</v>
      </c>
      <c r="F228">
        <v>53.4</v>
      </c>
      <c r="G228">
        <v>65.099999999999994</v>
      </c>
      <c r="H228">
        <v>12.8</v>
      </c>
    </row>
    <row r="229" spans="1:8" x14ac:dyDescent="0.25">
      <c r="A229" s="1">
        <v>41913</v>
      </c>
      <c r="B229">
        <v>27.7</v>
      </c>
      <c r="C229">
        <v>19.600000000000001</v>
      </c>
      <c r="D229">
        <v>24.2</v>
      </c>
      <c r="E229">
        <v>92.9</v>
      </c>
      <c r="F229">
        <v>57.5</v>
      </c>
      <c r="G229">
        <v>70.7</v>
      </c>
      <c r="H229">
        <v>13.6</v>
      </c>
    </row>
    <row r="230" spans="1:8" x14ac:dyDescent="0.25">
      <c r="A230" s="12">
        <v>2014</v>
      </c>
      <c r="B230" s="13">
        <f t="shared" ref="B230:H230" si="6">AVERAGE(B200:B229)</f>
        <v>26.503333333333337</v>
      </c>
      <c r="C230" s="13">
        <f t="shared" si="6"/>
        <v>16.843333333333337</v>
      </c>
      <c r="D230" s="13">
        <f t="shared" si="6"/>
        <v>21.51</v>
      </c>
      <c r="E230" s="13">
        <f t="shared" si="6"/>
        <v>86.426666666666705</v>
      </c>
      <c r="F230" s="13">
        <f t="shared" si="6"/>
        <v>46.59</v>
      </c>
      <c r="G230" s="13">
        <f t="shared" si="6"/>
        <v>67.646666666666661</v>
      </c>
      <c r="H230" s="13">
        <f t="shared" si="6"/>
        <v>15.833333333333337</v>
      </c>
    </row>
    <row r="231" spans="1:8" x14ac:dyDescent="0.25">
      <c r="A231" s="12"/>
      <c r="B231" s="13"/>
      <c r="C231" s="13"/>
      <c r="D231" s="13"/>
      <c r="E231" s="13"/>
      <c r="F231" s="13"/>
      <c r="G231" s="13"/>
      <c r="H231" s="13"/>
    </row>
    <row r="232" spans="1:8" ht="16.5" customHeight="1" x14ac:dyDescent="0.25">
      <c r="A232" s="10" t="s">
        <v>0</v>
      </c>
      <c r="B232" s="10" t="s">
        <v>27</v>
      </c>
      <c r="C232" s="10" t="s">
        <v>28</v>
      </c>
      <c r="D232" s="10" t="s">
        <v>29</v>
      </c>
      <c r="E232" s="10" t="s">
        <v>30</v>
      </c>
      <c r="F232" s="10" t="s">
        <v>31</v>
      </c>
      <c r="G232" s="10" t="s">
        <v>32</v>
      </c>
      <c r="H232" s="10" t="s">
        <v>33</v>
      </c>
    </row>
    <row r="233" spans="1:8" x14ac:dyDescent="0.25">
      <c r="A233" s="1">
        <v>42307</v>
      </c>
      <c r="B233">
        <v>26.2</v>
      </c>
      <c r="C233">
        <v>15.9</v>
      </c>
      <c r="D233">
        <v>20.2</v>
      </c>
      <c r="E233">
        <v>81</v>
      </c>
      <c r="F233">
        <v>41.7</v>
      </c>
      <c r="G233">
        <v>66.099999999999994</v>
      </c>
      <c r="H233">
        <v>14.5</v>
      </c>
    </row>
    <row r="234" spans="1:8" x14ac:dyDescent="0.25">
      <c r="A234" s="1">
        <v>42306</v>
      </c>
      <c r="B234">
        <v>23.5</v>
      </c>
      <c r="C234">
        <v>15.7</v>
      </c>
      <c r="D234">
        <v>19.100000000000001</v>
      </c>
      <c r="E234">
        <v>89.3</v>
      </c>
      <c r="F234">
        <v>48.9</v>
      </c>
      <c r="G234">
        <v>67.2</v>
      </c>
      <c r="H234">
        <v>13.9</v>
      </c>
    </row>
    <row r="235" spans="1:8" x14ac:dyDescent="0.25">
      <c r="A235" s="1">
        <v>42305</v>
      </c>
      <c r="B235">
        <v>23.7</v>
      </c>
      <c r="C235">
        <v>14.2</v>
      </c>
      <c r="D235">
        <v>19.100000000000001</v>
      </c>
      <c r="E235">
        <v>83</v>
      </c>
      <c r="F235">
        <v>38</v>
      </c>
      <c r="G235">
        <v>63.1</v>
      </c>
      <c r="H235">
        <v>15.9</v>
      </c>
    </row>
    <row r="236" spans="1:8" x14ac:dyDescent="0.25">
      <c r="A236" s="1">
        <v>42304</v>
      </c>
      <c r="B236">
        <v>24</v>
      </c>
      <c r="C236">
        <v>16.100000000000001</v>
      </c>
      <c r="D236">
        <v>20</v>
      </c>
      <c r="E236">
        <v>100</v>
      </c>
      <c r="F236">
        <v>61.5</v>
      </c>
      <c r="G236">
        <v>79.400000000000006</v>
      </c>
      <c r="H236">
        <v>11</v>
      </c>
    </row>
    <row r="237" spans="1:8" x14ac:dyDescent="0.25">
      <c r="A237" s="1">
        <v>42303</v>
      </c>
      <c r="B237">
        <v>21.4</v>
      </c>
      <c r="C237">
        <v>16.5</v>
      </c>
      <c r="D237">
        <v>19</v>
      </c>
      <c r="E237">
        <v>98.7</v>
      </c>
      <c r="F237">
        <v>59.7</v>
      </c>
      <c r="G237">
        <v>79.599999999999994</v>
      </c>
      <c r="H237">
        <v>6.4</v>
      </c>
    </row>
    <row r="238" spans="1:8" x14ac:dyDescent="0.25">
      <c r="A238" s="1">
        <v>42302</v>
      </c>
      <c r="B238">
        <v>22.1</v>
      </c>
      <c r="C238">
        <v>17.5</v>
      </c>
      <c r="D238">
        <v>19.899999999999999</v>
      </c>
      <c r="E238">
        <v>92</v>
      </c>
      <c r="F238">
        <v>58.7</v>
      </c>
      <c r="G238">
        <v>71</v>
      </c>
      <c r="H238">
        <v>6</v>
      </c>
    </row>
    <row r="239" spans="1:8" x14ac:dyDescent="0.25">
      <c r="A239" s="1">
        <v>42301</v>
      </c>
      <c r="B239">
        <v>22.2</v>
      </c>
      <c r="C239">
        <v>17.899999999999999</v>
      </c>
      <c r="D239">
        <v>19.7</v>
      </c>
      <c r="E239">
        <v>83.6</v>
      </c>
      <c r="F239">
        <v>54.3</v>
      </c>
      <c r="G239">
        <v>70.5</v>
      </c>
      <c r="H239">
        <v>3.9</v>
      </c>
    </row>
    <row r="240" spans="1:8" x14ac:dyDescent="0.25">
      <c r="A240" s="1">
        <v>42300</v>
      </c>
      <c r="B240">
        <v>23.2</v>
      </c>
      <c r="C240">
        <v>16.3</v>
      </c>
      <c r="D240">
        <v>19.899999999999999</v>
      </c>
      <c r="E240">
        <v>89.6</v>
      </c>
      <c r="F240">
        <v>62.6</v>
      </c>
      <c r="G240">
        <v>74</v>
      </c>
      <c r="H240">
        <v>15</v>
      </c>
    </row>
    <row r="241" spans="1:8" x14ac:dyDescent="0.25">
      <c r="A241" s="1">
        <v>42299</v>
      </c>
      <c r="B241">
        <v>23</v>
      </c>
      <c r="C241">
        <v>15.6</v>
      </c>
      <c r="D241">
        <v>19.2</v>
      </c>
      <c r="E241">
        <v>87</v>
      </c>
      <c r="F241">
        <v>54.5</v>
      </c>
      <c r="G241">
        <v>74.099999999999994</v>
      </c>
      <c r="H241">
        <v>15.4</v>
      </c>
    </row>
    <row r="242" spans="1:8" x14ac:dyDescent="0.25">
      <c r="A242" s="1">
        <v>42298</v>
      </c>
      <c r="B242">
        <v>23.6</v>
      </c>
      <c r="C242">
        <v>16.7</v>
      </c>
      <c r="D242">
        <v>20.100000000000001</v>
      </c>
      <c r="E242">
        <v>92.3</v>
      </c>
      <c r="F242">
        <v>72.5</v>
      </c>
      <c r="G242">
        <v>81.599999999999994</v>
      </c>
      <c r="H242">
        <v>12.8</v>
      </c>
    </row>
    <row r="243" spans="1:8" x14ac:dyDescent="0.25">
      <c r="A243" s="1">
        <v>42297</v>
      </c>
      <c r="B243">
        <v>23.6</v>
      </c>
      <c r="C243">
        <v>15.8</v>
      </c>
      <c r="D243">
        <v>20</v>
      </c>
      <c r="E243">
        <v>100</v>
      </c>
      <c r="F243">
        <v>72</v>
      </c>
      <c r="G243">
        <v>85.3</v>
      </c>
      <c r="H243">
        <v>8.4</v>
      </c>
    </row>
    <row r="244" spans="1:8" x14ac:dyDescent="0.25">
      <c r="A244" s="1">
        <v>42296</v>
      </c>
      <c r="B244">
        <v>24.2</v>
      </c>
      <c r="C244">
        <v>16.899999999999999</v>
      </c>
      <c r="D244">
        <v>20.8</v>
      </c>
      <c r="E244">
        <v>100</v>
      </c>
      <c r="F244">
        <v>67.5</v>
      </c>
      <c r="G244">
        <v>84.3</v>
      </c>
      <c r="H244">
        <v>14</v>
      </c>
    </row>
    <row r="245" spans="1:8" x14ac:dyDescent="0.25">
      <c r="A245" s="1">
        <v>42295</v>
      </c>
      <c r="B245">
        <v>26.1</v>
      </c>
      <c r="C245">
        <v>18.600000000000001</v>
      </c>
      <c r="D245">
        <v>22.1</v>
      </c>
      <c r="E245">
        <v>100</v>
      </c>
      <c r="F245">
        <v>46</v>
      </c>
      <c r="G245">
        <v>70.2</v>
      </c>
      <c r="H245">
        <v>12.9</v>
      </c>
    </row>
    <row r="246" spans="1:8" x14ac:dyDescent="0.25">
      <c r="A246" s="1">
        <v>42294</v>
      </c>
      <c r="B246">
        <v>28.4</v>
      </c>
      <c r="C246">
        <v>20.3</v>
      </c>
      <c r="D246">
        <v>23.8</v>
      </c>
      <c r="E246">
        <v>81.8</v>
      </c>
      <c r="F246">
        <v>29.4</v>
      </c>
      <c r="G246">
        <v>55.1</v>
      </c>
      <c r="H246">
        <v>16.2</v>
      </c>
    </row>
    <row r="247" spans="1:8" x14ac:dyDescent="0.25">
      <c r="A247" s="1">
        <v>42293</v>
      </c>
      <c r="B247">
        <v>27.5</v>
      </c>
      <c r="C247">
        <v>17.7</v>
      </c>
      <c r="D247">
        <v>22.1</v>
      </c>
      <c r="E247">
        <v>92.3</v>
      </c>
      <c r="F247">
        <v>51.1</v>
      </c>
      <c r="G247">
        <v>71.3</v>
      </c>
      <c r="H247">
        <v>15.8</v>
      </c>
    </row>
    <row r="248" spans="1:8" x14ac:dyDescent="0.25">
      <c r="A248" s="1">
        <v>42292</v>
      </c>
      <c r="B248">
        <v>24.6</v>
      </c>
      <c r="C248">
        <v>18.3</v>
      </c>
      <c r="D248">
        <v>20.9</v>
      </c>
      <c r="E248">
        <v>91.6</v>
      </c>
      <c r="F248">
        <v>60.2</v>
      </c>
      <c r="G248">
        <v>77.7</v>
      </c>
      <c r="H248">
        <v>17.100000000000001</v>
      </c>
    </row>
    <row r="249" spans="1:8" x14ac:dyDescent="0.25">
      <c r="A249" s="1">
        <v>42291</v>
      </c>
      <c r="B249">
        <v>24.5</v>
      </c>
      <c r="C249">
        <v>16.399999999999999</v>
      </c>
      <c r="D249">
        <v>20.6</v>
      </c>
      <c r="E249">
        <v>93</v>
      </c>
      <c r="F249">
        <v>58.9</v>
      </c>
      <c r="G249">
        <v>78.3</v>
      </c>
      <c r="H249">
        <v>17.399999999999999</v>
      </c>
    </row>
    <row r="250" spans="1:8" x14ac:dyDescent="0.25">
      <c r="A250" s="1">
        <v>42290</v>
      </c>
      <c r="B250">
        <v>23.9</v>
      </c>
      <c r="C250">
        <v>17.399999999999999</v>
      </c>
      <c r="D250">
        <v>21.3</v>
      </c>
      <c r="E250">
        <v>100</v>
      </c>
      <c r="F250">
        <v>64.099999999999994</v>
      </c>
      <c r="G250">
        <v>82.7</v>
      </c>
      <c r="H250">
        <v>16.399999999999999</v>
      </c>
    </row>
    <row r="251" spans="1:8" x14ac:dyDescent="0.25">
      <c r="A251" s="1">
        <v>42289</v>
      </c>
      <c r="B251">
        <v>27.2</v>
      </c>
      <c r="C251">
        <v>17.7</v>
      </c>
      <c r="D251">
        <v>22.3</v>
      </c>
      <c r="E251">
        <v>90.4</v>
      </c>
      <c r="F251">
        <v>53.4</v>
      </c>
      <c r="G251">
        <v>75.5</v>
      </c>
      <c r="H251">
        <v>18.100000000000001</v>
      </c>
    </row>
    <row r="252" spans="1:8" x14ac:dyDescent="0.25">
      <c r="A252" s="1">
        <v>42288</v>
      </c>
      <c r="B252">
        <v>25.6</v>
      </c>
      <c r="C252">
        <v>18</v>
      </c>
      <c r="D252">
        <v>21.8</v>
      </c>
      <c r="E252">
        <v>91.1</v>
      </c>
      <c r="F252">
        <v>60.1</v>
      </c>
      <c r="G252">
        <v>76.5</v>
      </c>
      <c r="H252">
        <v>16.399999999999999</v>
      </c>
    </row>
    <row r="253" spans="1:8" x14ac:dyDescent="0.25">
      <c r="A253" s="1">
        <v>42287</v>
      </c>
      <c r="B253">
        <v>24.5</v>
      </c>
      <c r="C253">
        <v>17.5</v>
      </c>
      <c r="D253">
        <v>20.7</v>
      </c>
      <c r="E253">
        <v>84.4</v>
      </c>
      <c r="F253">
        <v>59.2</v>
      </c>
      <c r="G253">
        <v>73.3</v>
      </c>
      <c r="H253">
        <v>16.8</v>
      </c>
    </row>
    <row r="254" spans="1:8" x14ac:dyDescent="0.25">
      <c r="A254" s="1">
        <v>42286</v>
      </c>
      <c r="B254">
        <v>27.3</v>
      </c>
      <c r="C254">
        <v>17.899999999999999</v>
      </c>
      <c r="D254">
        <v>21.4</v>
      </c>
      <c r="E254">
        <v>87.6</v>
      </c>
      <c r="F254">
        <v>44.2</v>
      </c>
      <c r="G254">
        <v>68.8</v>
      </c>
      <c r="H254">
        <v>14.1</v>
      </c>
    </row>
    <row r="255" spans="1:8" x14ac:dyDescent="0.25">
      <c r="A255" s="1">
        <v>42285</v>
      </c>
      <c r="B255">
        <v>26.4</v>
      </c>
      <c r="C255">
        <v>18.899999999999999</v>
      </c>
      <c r="D255">
        <v>22.2</v>
      </c>
      <c r="E255">
        <v>78</v>
      </c>
      <c r="F255">
        <v>47.1</v>
      </c>
      <c r="G255">
        <v>65.7</v>
      </c>
      <c r="H255">
        <v>11.8</v>
      </c>
    </row>
    <row r="256" spans="1:8" x14ac:dyDescent="0.25">
      <c r="A256" s="1">
        <v>42284</v>
      </c>
      <c r="B256">
        <v>26.5</v>
      </c>
      <c r="C256">
        <v>17.5</v>
      </c>
      <c r="D256">
        <v>21.8</v>
      </c>
      <c r="E256">
        <v>86.6</v>
      </c>
      <c r="F256">
        <v>46</v>
      </c>
      <c r="G256">
        <v>68.900000000000006</v>
      </c>
      <c r="H256">
        <v>13.2</v>
      </c>
    </row>
    <row r="257" spans="1:8" x14ac:dyDescent="0.25">
      <c r="A257" s="1">
        <v>42283</v>
      </c>
      <c r="B257">
        <v>27.7</v>
      </c>
      <c r="C257">
        <v>18.8</v>
      </c>
      <c r="D257">
        <v>23.9</v>
      </c>
      <c r="E257">
        <v>86.5</v>
      </c>
      <c r="F257">
        <v>51.8</v>
      </c>
      <c r="G257">
        <v>69.599999999999994</v>
      </c>
      <c r="H257">
        <v>16.899999999999999</v>
      </c>
    </row>
    <row r="258" spans="1:8" x14ac:dyDescent="0.25">
      <c r="A258" s="1">
        <v>42282</v>
      </c>
      <c r="B258">
        <v>28.2</v>
      </c>
      <c r="C258">
        <v>20.2</v>
      </c>
      <c r="D258">
        <v>23.5</v>
      </c>
      <c r="E258">
        <v>90.5</v>
      </c>
      <c r="F258">
        <v>61.9</v>
      </c>
      <c r="G258">
        <v>79.8</v>
      </c>
      <c r="H258">
        <v>11.1</v>
      </c>
    </row>
    <row r="259" spans="1:8" x14ac:dyDescent="0.25">
      <c r="A259" s="1">
        <v>42281</v>
      </c>
      <c r="B259">
        <v>28.2</v>
      </c>
      <c r="C259">
        <v>18.399999999999999</v>
      </c>
      <c r="D259">
        <v>22.8</v>
      </c>
      <c r="E259">
        <v>89.2</v>
      </c>
      <c r="F259">
        <v>53.2</v>
      </c>
      <c r="G259">
        <v>74.5</v>
      </c>
      <c r="H259">
        <v>16.3</v>
      </c>
    </row>
    <row r="260" spans="1:8" x14ac:dyDescent="0.25">
      <c r="A260" s="1">
        <v>42280</v>
      </c>
      <c r="B260">
        <v>26.5</v>
      </c>
      <c r="C260">
        <v>19.3</v>
      </c>
      <c r="D260">
        <v>22.7</v>
      </c>
      <c r="E260">
        <v>91.4</v>
      </c>
      <c r="F260">
        <v>46.7</v>
      </c>
      <c r="G260">
        <v>74.599999999999994</v>
      </c>
      <c r="H260">
        <v>11.7</v>
      </c>
    </row>
    <row r="261" spans="1:8" x14ac:dyDescent="0.25">
      <c r="A261" s="1">
        <v>42279</v>
      </c>
      <c r="B261">
        <v>24.5</v>
      </c>
      <c r="C261">
        <v>17.100000000000001</v>
      </c>
      <c r="D261">
        <v>21.1</v>
      </c>
      <c r="E261">
        <v>90.4</v>
      </c>
      <c r="F261">
        <v>62.9</v>
      </c>
      <c r="G261">
        <v>77.599999999999994</v>
      </c>
      <c r="H261">
        <v>19.2</v>
      </c>
    </row>
    <row r="262" spans="1:8" x14ac:dyDescent="0.25">
      <c r="A262" s="1">
        <v>42278</v>
      </c>
      <c r="B262">
        <v>24.8</v>
      </c>
      <c r="C262">
        <v>17.3</v>
      </c>
      <c r="D262">
        <v>21</v>
      </c>
      <c r="E262">
        <v>83.6</v>
      </c>
      <c r="F262">
        <v>51.7</v>
      </c>
      <c r="G262">
        <v>70.2</v>
      </c>
      <c r="H262">
        <v>19.399999999999999</v>
      </c>
    </row>
    <row r="263" spans="1:8" x14ac:dyDescent="0.25">
      <c r="A263" s="12">
        <v>2015</v>
      </c>
      <c r="B263" s="13">
        <f>AVERAGE(B233:B262)</f>
        <v>25.103333333333335</v>
      </c>
      <c r="C263" s="13">
        <f t="shared" ref="C263:H263" si="7">AVERAGE(C233:C262)</f>
        <v>17.41333333333333</v>
      </c>
      <c r="D263" s="13">
        <f t="shared" si="7"/>
        <v>21.100000000000005</v>
      </c>
      <c r="E263" s="13">
        <f t="shared" si="7"/>
        <v>90.163333333333327</v>
      </c>
      <c r="F263" s="13">
        <f t="shared" si="7"/>
        <v>54.660000000000011</v>
      </c>
      <c r="G263" s="13">
        <f t="shared" si="7"/>
        <v>73.549999999999983</v>
      </c>
      <c r="H263" s="13">
        <f t="shared" si="7"/>
        <v>13.933333333333334</v>
      </c>
    </row>
    <row r="264" spans="1:8" x14ac:dyDescent="0.25">
      <c r="A264" s="12"/>
      <c r="B264" s="13"/>
      <c r="C264" s="13"/>
      <c r="D264" s="13"/>
      <c r="E264" s="13"/>
      <c r="F264" s="13"/>
      <c r="G264" s="13"/>
      <c r="H264" s="13"/>
    </row>
    <row r="265" spans="1:8" x14ac:dyDescent="0.25">
      <c r="A265" s="10" t="s">
        <v>0</v>
      </c>
      <c r="B265" s="10" t="s">
        <v>27</v>
      </c>
      <c r="C265" s="10" t="s">
        <v>28</v>
      </c>
      <c r="D265" s="10" t="s">
        <v>29</v>
      </c>
      <c r="E265" s="10" t="s">
        <v>30</v>
      </c>
      <c r="F265" s="10" t="s">
        <v>31</v>
      </c>
      <c r="G265" s="10" t="s">
        <v>32</v>
      </c>
      <c r="H265" s="10" t="s">
        <v>33</v>
      </c>
    </row>
    <row r="266" spans="1:8" x14ac:dyDescent="0.25">
      <c r="A266" s="1">
        <v>42673</v>
      </c>
      <c r="B266">
        <v>23</v>
      </c>
      <c r="C266">
        <v>14.5</v>
      </c>
      <c r="D266">
        <v>18.100000000000001</v>
      </c>
      <c r="E266">
        <v>84.1</v>
      </c>
      <c r="F266">
        <v>28.3</v>
      </c>
      <c r="G266">
        <v>60.6</v>
      </c>
      <c r="H266">
        <v>13.7</v>
      </c>
    </row>
    <row r="267" spans="1:8" x14ac:dyDescent="0.25">
      <c r="A267" s="1">
        <v>42672</v>
      </c>
      <c r="B267">
        <v>25.5</v>
      </c>
      <c r="C267">
        <v>16.3</v>
      </c>
      <c r="D267">
        <v>20.100000000000001</v>
      </c>
      <c r="E267">
        <v>78.599999999999994</v>
      </c>
      <c r="F267">
        <v>43.3</v>
      </c>
      <c r="G267">
        <v>63.9</v>
      </c>
      <c r="H267">
        <v>14</v>
      </c>
    </row>
    <row r="268" spans="1:8" x14ac:dyDescent="0.25">
      <c r="A268" s="1">
        <v>42671</v>
      </c>
      <c r="B268">
        <v>26.3</v>
      </c>
      <c r="C268">
        <v>18.899999999999999</v>
      </c>
      <c r="D268">
        <v>22</v>
      </c>
      <c r="E268">
        <v>77</v>
      </c>
      <c r="F268">
        <v>47.7</v>
      </c>
      <c r="G268">
        <v>63.7</v>
      </c>
      <c r="H268">
        <v>13</v>
      </c>
    </row>
    <row r="269" spans="1:8" x14ac:dyDescent="0.25">
      <c r="A269" s="1">
        <v>42670</v>
      </c>
      <c r="B269">
        <v>28.8</v>
      </c>
      <c r="C269">
        <v>20.100000000000001</v>
      </c>
      <c r="D269">
        <v>23.7</v>
      </c>
      <c r="E269">
        <v>79.8</v>
      </c>
      <c r="F269">
        <v>38.200000000000003</v>
      </c>
      <c r="G269">
        <v>58.3</v>
      </c>
      <c r="H269">
        <v>11</v>
      </c>
    </row>
    <row r="270" spans="1:8" x14ac:dyDescent="0.25">
      <c r="A270" s="1">
        <v>42669</v>
      </c>
      <c r="B270">
        <v>30.8</v>
      </c>
      <c r="C270">
        <v>20.6</v>
      </c>
      <c r="D270">
        <v>25.2</v>
      </c>
      <c r="E270">
        <v>78.400000000000006</v>
      </c>
      <c r="F270">
        <v>39.1</v>
      </c>
      <c r="G270">
        <v>55.3</v>
      </c>
      <c r="H270">
        <v>11.8</v>
      </c>
    </row>
    <row r="271" spans="1:8" x14ac:dyDescent="0.25">
      <c r="A271" s="1">
        <v>42668</v>
      </c>
      <c r="B271">
        <v>27.9</v>
      </c>
      <c r="C271">
        <v>21.7</v>
      </c>
      <c r="D271">
        <v>24.5</v>
      </c>
      <c r="E271">
        <v>73.2</v>
      </c>
      <c r="F271">
        <v>41.5</v>
      </c>
      <c r="G271">
        <v>58.2</v>
      </c>
      <c r="H271">
        <v>6.4</v>
      </c>
    </row>
    <row r="272" spans="1:8" x14ac:dyDescent="0.25">
      <c r="A272" s="1">
        <v>42667</v>
      </c>
      <c r="B272">
        <v>28.3</v>
      </c>
      <c r="C272">
        <v>17.8</v>
      </c>
      <c r="D272">
        <v>22.5</v>
      </c>
      <c r="E272">
        <v>94.8</v>
      </c>
      <c r="F272">
        <v>35.6</v>
      </c>
      <c r="G272">
        <v>68</v>
      </c>
      <c r="H272">
        <v>10.8</v>
      </c>
    </row>
    <row r="273" spans="1:8" x14ac:dyDescent="0.25">
      <c r="A273" s="1">
        <v>42666</v>
      </c>
      <c r="B273">
        <v>25.5</v>
      </c>
      <c r="C273">
        <v>16.899999999999999</v>
      </c>
      <c r="D273">
        <v>21.2</v>
      </c>
      <c r="E273">
        <v>93.9</v>
      </c>
      <c r="F273">
        <v>52.2</v>
      </c>
      <c r="G273">
        <v>75.2</v>
      </c>
      <c r="H273">
        <v>13.1</v>
      </c>
    </row>
    <row r="274" spans="1:8" x14ac:dyDescent="0.25">
      <c r="A274" s="1">
        <v>42665</v>
      </c>
      <c r="B274">
        <v>24.6</v>
      </c>
      <c r="C274">
        <v>17.3</v>
      </c>
      <c r="D274">
        <v>20.6</v>
      </c>
      <c r="E274">
        <v>96.3</v>
      </c>
      <c r="F274">
        <v>63.1</v>
      </c>
      <c r="G274">
        <v>83.4</v>
      </c>
      <c r="H274">
        <v>12.4</v>
      </c>
    </row>
    <row r="275" spans="1:8" x14ac:dyDescent="0.25">
      <c r="A275" s="1">
        <v>42664</v>
      </c>
      <c r="B275">
        <v>25.2</v>
      </c>
      <c r="C275">
        <v>16.899999999999999</v>
      </c>
      <c r="D275">
        <v>20.5</v>
      </c>
      <c r="E275">
        <v>97</v>
      </c>
      <c r="F275">
        <v>55.9</v>
      </c>
      <c r="G275">
        <v>83.8</v>
      </c>
      <c r="H275">
        <v>11.9</v>
      </c>
    </row>
    <row r="276" spans="1:8" x14ac:dyDescent="0.25">
      <c r="A276" s="1">
        <v>42663</v>
      </c>
      <c r="B276">
        <v>23.6</v>
      </c>
      <c r="C276">
        <v>17.100000000000001</v>
      </c>
      <c r="D276">
        <v>20.2</v>
      </c>
      <c r="E276">
        <v>97</v>
      </c>
      <c r="F276">
        <v>66.3</v>
      </c>
      <c r="G276">
        <v>87</v>
      </c>
      <c r="H276">
        <v>9.1999999999999993</v>
      </c>
    </row>
    <row r="277" spans="1:8" x14ac:dyDescent="0.25">
      <c r="A277" s="1">
        <v>42662</v>
      </c>
      <c r="B277">
        <v>25.1</v>
      </c>
      <c r="C277">
        <v>19.600000000000001</v>
      </c>
      <c r="D277">
        <v>21.5</v>
      </c>
      <c r="E277">
        <v>89.9</v>
      </c>
      <c r="F277">
        <v>61.2</v>
      </c>
      <c r="G277">
        <v>78.8</v>
      </c>
      <c r="H277">
        <v>12.6</v>
      </c>
    </row>
    <row r="278" spans="1:8" x14ac:dyDescent="0.25">
      <c r="A278" s="1">
        <v>42661</v>
      </c>
      <c r="B278">
        <v>24.5</v>
      </c>
      <c r="C278">
        <v>17.100000000000001</v>
      </c>
      <c r="D278">
        <v>20.5</v>
      </c>
      <c r="E278">
        <v>98.8</v>
      </c>
      <c r="F278">
        <v>64.900000000000006</v>
      </c>
      <c r="G278">
        <v>84.5</v>
      </c>
      <c r="H278">
        <v>9.3000000000000007</v>
      </c>
    </row>
    <row r="279" spans="1:8" x14ac:dyDescent="0.25">
      <c r="A279" s="1">
        <v>42660</v>
      </c>
      <c r="B279">
        <v>24.4</v>
      </c>
      <c r="C279">
        <v>17.3</v>
      </c>
      <c r="D279">
        <v>20.100000000000001</v>
      </c>
      <c r="E279">
        <v>95.4</v>
      </c>
      <c r="F279">
        <v>62.4</v>
      </c>
      <c r="G279">
        <v>78.8</v>
      </c>
      <c r="H279">
        <v>15.2</v>
      </c>
    </row>
    <row r="280" spans="1:8" x14ac:dyDescent="0.25">
      <c r="A280" s="1">
        <v>42659</v>
      </c>
      <c r="B280">
        <v>25.7</v>
      </c>
      <c r="C280">
        <v>17.100000000000001</v>
      </c>
      <c r="D280">
        <v>20.5</v>
      </c>
      <c r="E280">
        <v>93.7</v>
      </c>
      <c r="F280">
        <v>34</v>
      </c>
      <c r="G280">
        <v>64.400000000000006</v>
      </c>
      <c r="H280">
        <v>14.3</v>
      </c>
    </row>
    <row r="281" spans="1:8" x14ac:dyDescent="0.25">
      <c r="A281" s="1">
        <v>42658</v>
      </c>
      <c r="B281">
        <v>23.9</v>
      </c>
      <c r="C281">
        <v>13.1</v>
      </c>
      <c r="D281">
        <v>18.399999999999999</v>
      </c>
      <c r="E281">
        <v>94.2</v>
      </c>
      <c r="F281">
        <v>43.5</v>
      </c>
      <c r="G281">
        <v>66.2</v>
      </c>
      <c r="H281">
        <v>15.9</v>
      </c>
    </row>
    <row r="282" spans="1:8" x14ac:dyDescent="0.25">
      <c r="A282" s="1">
        <v>42657</v>
      </c>
      <c r="B282">
        <v>22.5</v>
      </c>
      <c r="C282">
        <v>12.8</v>
      </c>
      <c r="D282">
        <v>17.5</v>
      </c>
      <c r="E282">
        <v>93.3</v>
      </c>
      <c r="F282">
        <v>51.9</v>
      </c>
      <c r="G282">
        <v>76.3</v>
      </c>
      <c r="H282">
        <v>16.399999999999999</v>
      </c>
    </row>
    <row r="283" spans="1:8" x14ac:dyDescent="0.25">
      <c r="A283" s="1">
        <v>42656</v>
      </c>
      <c r="B283">
        <v>21.2</v>
      </c>
      <c r="C283">
        <v>14.7</v>
      </c>
      <c r="D283">
        <v>17.8</v>
      </c>
      <c r="E283">
        <v>98.9</v>
      </c>
      <c r="F283">
        <v>64.2</v>
      </c>
      <c r="G283">
        <v>85.4</v>
      </c>
      <c r="H283">
        <v>8.8000000000000007</v>
      </c>
    </row>
    <row r="284" spans="1:8" x14ac:dyDescent="0.25">
      <c r="A284" s="1">
        <v>42655</v>
      </c>
      <c r="B284">
        <v>25</v>
      </c>
      <c r="C284">
        <v>13.9</v>
      </c>
      <c r="D284">
        <v>18.399999999999999</v>
      </c>
      <c r="E284">
        <v>93.5</v>
      </c>
      <c r="F284">
        <v>44.5</v>
      </c>
      <c r="G284">
        <v>76.900000000000006</v>
      </c>
      <c r="H284">
        <v>11</v>
      </c>
    </row>
    <row r="285" spans="1:8" x14ac:dyDescent="0.25">
      <c r="A285" s="1">
        <v>42654</v>
      </c>
      <c r="B285">
        <v>25.1</v>
      </c>
      <c r="C285">
        <v>15.6</v>
      </c>
      <c r="D285">
        <v>20.6</v>
      </c>
      <c r="E285">
        <v>92.7</v>
      </c>
      <c r="F285">
        <v>51.8</v>
      </c>
      <c r="G285">
        <v>75.3</v>
      </c>
      <c r="H285">
        <v>16.600000000000001</v>
      </c>
    </row>
    <row r="286" spans="1:8" x14ac:dyDescent="0.25">
      <c r="A286" s="1">
        <v>42653</v>
      </c>
      <c r="B286">
        <v>25.7</v>
      </c>
      <c r="C286">
        <v>18.899999999999999</v>
      </c>
      <c r="D286">
        <v>21.7</v>
      </c>
      <c r="E286">
        <v>86.6</v>
      </c>
      <c r="F286">
        <v>47.1</v>
      </c>
      <c r="G286">
        <v>73.8</v>
      </c>
      <c r="H286">
        <v>15.5</v>
      </c>
    </row>
    <row r="287" spans="1:8" x14ac:dyDescent="0.25">
      <c r="A287" s="1">
        <v>42652</v>
      </c>
      <c r="B287">
        <v>26.1</v>
      </c>
      <c r="C287">
        <v>19.8</v>
      </c>
      <c r="D287">
        <v>22.4</v>
      </c>
      <c r="E287">
        <v>89.9</v>
      </c>
      <c r="F287">
        <v>60.9</v>
      </c>
      <c r="G287">
        <v>78.099999999999994</v>
      </c>
      <c r="H287">
        <v>15.2</v>
      </c>
    </row>
    <row r="288" spans="1:8" x14ac:dyDescent="0.25">
      <c r="A288" s="1">
        <v>42651</v>
      </c>
      <c r="B288">
        <v>25.9</v>
      </c>
      <c r="C288">
        <v>17.2</v>
      </c>
      <c r="D288">
        <v>21.9</v>
      </c>
      <c r="E288">
        <v>92.7</v>
      </c>
      <c r="F288">
        <v>65.8</v>
      </c>
      <c r="G288">
        <v>80.099999999999994</v>
      </c>
      <c r="H288">
        <v>15.7</v>
      </c>
    </row>
    <row r="289" spans="1:8" x14ac:dyDescent="0.25">
      <c r="A289" s="1">
        <v>42650</v>
      </c>
      <c r="B289">
        <v>26.5</v>
      </c>
      <c r="C289">
        <v>17.100000000000001</v>
      </c>
      <c r="D289">
        <v>21.9</v>
      </c>
      <c r="E289">
        <v>92.9</v>
      </c>
      <c r="F289">
        <v>53.6</v>
      </c>
      <c r="G289">
        <v>79.900000000000006</v>
      </c>
      <c r="H289">
        <v>14.3</v>
      </c>
    </row>
    <row r="290" spans="1:8" x14ac:dyDescent="0.25">
      <c r="A290" s="1">
        <v>42649</v>
      </c>
      <c r="B290">
        <v>25.6</v>
      </c>
      <c r="C290">
        <v>17.7</v>
      </c>
      <c r="D290">
        <v>21.7</v>
      </c>
      <c r="E290">
        <v>90.7</v>
      </c>
      <c r="F290">
        <v>60.8</v>
      </c>
      <c r="G290">
        <v>77</v>
      </c>
      <c r="H290">
        <v>16.600000000000001</v>
      </c>
    </row>
    <row r="291" spans="1:8" x14ac:dyDescent="0.25">
      <c r="A291" s="1">
        <v>42648</v>
      </c>
      <c r="B291">
        <v>30.2</v>
      </c>
      <c r="C291">
        <v>18.100000000000001</v>
      </c>
      <c r="D291">
        <v>23.5</v>
      </c>
      <c r="E291">
        <v>90.2</v>
      </c>
      <c r="F291">
        <v>40.9</v>
      </c>
      <c r="G291">
        <v>66</v>
      </c>
      <c r="H291">
        <v>15.8</v>
      </c>
    </row>
    <row r="292" spans="1:8" x14ac:dyDescent="0.25">
      <c r="A292" s="1">
        <v>42647</v>
      </c>
      <c r="B292">
        <v>27.5</v>
      </c>
      <c r="C292">
        <v>18.3</v>
      </c>
      <c r="D292">
        <v>22.8</v>
      </c>
      <c r="E292">
        <v>87.9</v>
      </c>
      <c r="F292">
        <v>47</v>
      </c>
      <c r="G292">
        <v>66.2</v>
      </c>
      <c r="H292">
        <v>17</v>
      </c>
    </row>
    <row r="293" spans="1:8" x14ac:dyDescent="0.25">
      <c r="A293" s="1">
        <v>42646</v>
      </c>
      <c r="B293">
        <v>30.4</v>
      </c>
      <c r="C293">
        <v>18.600000000000001</v>
      </c>
      <c r="D293">
        <v>24.2</v>
      </c>
      <c r="E293">
        <v>85</v>
      </c>
      <c r="F293">
        <v>33.6</v>
      </c>
      <c r="G293">
        <v>51.2</v>
      </c>
      <c r="H293">
        <v>17.5</v>
      </c>
    </row>
    <row r="294" spans="1:8" x14ac:dyDescent="0.25">
      <c r="A294" s="1">
        <v>42645</v>
      </c>
      <c r="B294">
        <v>25.4</v>
      </c>
      <c r="C294">
        <v>15.9</v>
      </c>
      <c r="D294">
        <v>20.9</v>
      </c>
      <c r="E294">
        <v>91.4</v>
      </c>
      <c r="F294">
        <v>56.7</v>
      </c>
      <c r="G294">
        <v>79.7</v>
      </c>
      <c r="H294">
        <v>16.600000000000001</v>
      </c>
    </row>
    <row r="295" spans="1:8" x14ac:dyDescent="0.25">
      <c r="A295" s="1">
        <v>42644</v>
      </c>
      <c r="B295">
        <v>26</v>
      </c>
      <c r="C295">
        <v>18.3</v>
      </c>
      <c r="D295">
        <v>21.7</v>
      </c>
      <c r="E295">
        <v>89</v>
      </c>
      <c r="F295">
        <v>51.7</v>
      </c>
      <c r="G295">
        <v>71.2</v>
      </c>
      <c r="H295">
        <v>18.100000000000001</v>
      </c>
    </row>
    <row r="296" spans="1:8" x14ac:dyDescent="0.25">
      <c r="A296" s="12">
        <v>2016</v>
      </c>
      <c r="B296" s="13">
        <f>AVERAGE(B266:B295)</f>
        <v>25.873333333333335</v>
      </c>
      <c r="C296" s="13">
        <f t="shared" ref="C296:H296" si="8">AVERAGE(C266:C295)</f>
        <v>17.306666666666668</v>
      </c>
      <c r="D296" s="13">
        <f t="shared" si="8"/>
        <v>21.220000000000002</v>
      </c>
      <c r="E296" s="13">
        <f t="shared" si="8"/>
        <v>89.893333333333345</v>
      </c>
      <c r="F296" s="13">
        <f t="shared" si="8"/>
        <v>50.256666666666661</v>
      </c>
      <c r="G296" s="13">
        <f t="shared" si="8"/>
        <v>72.239999999999995</v>
      </c>
      <c r="H296" s="13">
        <f t="shared" si="8"/>
        <v>13.65666666666667</v>
      </c>
    </row>
    <row r="297" spans="1:8" x14ac:dyDescent="0.25">
      <c r="A297" s="12"/>
      <c r="B297" s="13"/>
      <c r="C297" s="13"/>
      <c r="D297" s="13"/>
      <c r="E297" s="13"/>
      <c r="F297" s="13"/>
      <c r="G297" s="13"/>
      <c r="H297" s="13"/>
    </row>
    <row r="298" spans="1:8" x14ac:dyDescent="0.25">
      <c r="A298" s="10" t="s">
        <v>0</v>
      </c>
      <c r="B298" s="10" t="s">
        <v>27</v>
      </c>
      <c r="C298" s="10" t="s">
        <v>28</v>
      </c>
      <c r="D298" s="10" t="s">
        <v>29</v>
      </c>
      <c r="E298" s="10" t="s">
        <v>30</v>
      </c>
      <c r="F298" s="10" t="s">
        <v>31</v>
      </c>
      <c r="G298" s="10" t="s">
        <v>32</v>
      </c>
      <c r="H298" s="10" t="s">
        <v>33</v>
      </c>
    </row>
    <row r="299" spans="1:8" x14ac:dyDescent="0.25">
      <c r="A299" s="1">
        <v>43038</v>
      </c>
      <c r="B299">
        <v>22.9</v>
      </c>
      <c r="C299">
        <v>15.5</v>
      </c>
      <c r="D299">
        <v>18.899999999999999</v>
      </c>
      <c r="E299">
        <v>100</v>
      </c>
      <c r="F299">
        <v>53.7</v>
      </c>
      <c r="G299">
        <v>71.2</v>
      </c>
      <c r="H299">
        <v>14.9</v>
      </c>
    </row>
    <row r="300" spans="1:8" x14ac:dyDescent="0.25">
      <c r="A300" s="1">
        <v>43037</v>
      </c>
      <c r="B300">
        <v>25.2</v>
      </c>
      <c r="C300">
        <v>16.100000000000001</v>
      </c>
      <c r="D300">
        <v>19.8</v>
      </c>
      <c r="E300">
        <v>80.7</v>
      </c>
      <c r="F300">
        <v>48.3</v>
      </c>
      <c r="G300">
        <v>64.400000000000006</v>
      </c>
      <c r="H300">
        <v>15</v>
      </c>
    </row>
    <row r="301" spans="1:8" x14ac:dyDescent="0.25">
      <c r="A301" s="1">
        <v>43036</v>
      </c>
      <c r="B301">
        <v>26.3</v>
      </c>
      <c r="C301">
        <v>10.4</v>
      </c>
      <c r="D301">
        <v>19.2</v>
      </c>
      <c r="E301">
        <v>100</v>
      </c>
      <c r="F301">
        <v>44.8</v>
      </c>
      <c r="G301">
        <v>71.599999999999994</v>
      </c>
      <c r="H301">
        <v>15.1</v>
      </c>
    </row>
    <row r="302" spans="1:8" x14ac:dyDescent="0.25">
      <c r="A302" s="1">
        <v>43035</v>
      </c>
      <c r="B302">
        <v>25</v>
      </c>
      <c r="C302">
        <v>13.5</v>
      </c>
      <c r="D302">
        <v>19.5</v>
      </c>
      <c r="E302">
        <v>100</v>
      </c>
      <c r="F302">
        <v>21.9</v>
      </c>
      <c r="G302">
        <v>62.3</v>
      </c>
      <c r="H302">
        <v>15.9</v>
      </c>
    </row>
    <row r="303" spans="1:8" x14ac:dyDescent="0.25">
      <c r="A303" s="1">
        <v>43034</v>
      </c>
      <c r="B303">
        <v>28.6</v>
      </c>
      <c r="C303">
        <v>16.899999999999999</v>
      </c>
      <c r="D303">
        <v>21.8</v>
      </c>
      <c r="E303">
        <v>60.2</v>
      </c>
      <c r="F303">
        <v>31.1</v>
      </c>
      <c r="G303">
        <v>44.9</v>
      </c>
      <c r="H303">
        <v>16.2</v>
      </c>
    </row>
    <row r="304" spans="1:8" x14ac:dyDescent="0.25">
      <c r="A304" s="1">
        <v>43033</v>
      </c>
      <c r="B304">
        <v>26.3</v>
      </c>
      <c r="C304">
        <v>13.9</v>
      </c>
      <c r="D304">
        <v>20.7</v>
      </c>
      <c r="E304">
        <v>87.4</v>
      </c>
      <c r="F304">
        <v>29.9</v>
      </c>
      <c r="G304">
        <v>53.3</v>
      </c>
      <c r="H304">
        <v>16.100000000000001</v>
      </c>
    </row>
    <row r="305" spans="1:8" x14ac:dyDescent="0.25">
      <c r="A305" s="1">
        <v>43032</v>
      </c>
      <c r="B305">
        <v>26.1</v>
      </c>
      <c r="C305">
        <v>16.2</v>
      </c>
      <c r="D305">
        <v>20.100000000000001</v>
      </c>
      <c r="E305">
        <v>95.3</v>
      </c>
      <c r="F305">
        <v>49.5</v>
      </c>
      <c r="G305">
        <v>75.400000000000006</v>
      </c>
      <c r="H305">
        <v>15.9</v>
      </c>
    </row>
    <row r="306" spans="1:8" x14ac:dyDescent="0.25">
      <c r="A306" s="1">
        <v>43031</v>
      </c>
      <c r="B306">
        <v>26.1</v>
      </c>
      <c r="C306">
        <v>17.3</v>
      </c>
      <c r="D306">
        <v>21.1</v>
      </c>
      <c r="E306">
        <v>97</v>
      </c>
      <c r="F306">
        <v>57.4</v>
      </c>
      <c r="G306">
        <v>79.400000000000006</v>
      </c>
      <c r="H306">
        <v>14.7</v>
      </c>
    </row>
    <row r="307" spans="1:8" x14ac:dyDescent="0.25">
      <c r="A307" s="1">
        <v>43030</v>
      </c>
      <c r="B307">
        <v>25</v>
      </c>
      <c r="C307">
        <v>13.6</v>
      </c>
      <c r="D307">
        <v>19.600000000000001</v>
      </c>
      <c r="E307">
        <v>100</v>
      </c>
      <c r="F307">
        <v>53.2</v>
      </c>
      <c r="G307">
        <v>85.2</v>
      </c>
      <c r="H307">
        <v>15.5</v>
      </c>
    </row>
    <row r="308" spans="1:8" x14ac:dyDescent="0.25">
      <c r="A308" s="1">
        <v>43029</v>
      </c>
      <c r="B308">
        <v>24.2</v>
      </c>
      <c r="C308">
        <v>13.5</v>
      </c>
      <c r="D308">
        <v>18.8</v>
      </c>
      <c r="E308">
        <v>100</v>
      </c>
      <c r="F308">
        <v>50.1</v>
      </c>
      <c r="G308">
        <v>77.400000000000006</v>
      </c>
      <c r="H308">
        <v>16.600000000000001</v>
      </c>
    </row>
    <row r="309" spans="1:8" x14ac:dyDescent="0.25">
      <c r="A309" s="1">
        <v>43028</v>
      </c>
      <c r="B309">
        <v>26.1</v>
      </c>
      <c r="C309">
        <v>14</v>
      </c>
      <c r="D309">
        <v>19.3</v>
      </c>
      <c r="E309">
        <v>100</v>
      </c>
      <c r="F309">
        <v>39.299999999999997</v>
      </c>
      <c r="G309">
        <v>72.7</v>
      </c>
      <c r="H309">
        <v>16.2</v>
      </c>
    </row>
    <row r="310" spans="1:8" x14ac:dyDescent="0.25">
      <c r="A310" s="1">
        <v>43027</v>
      </c>
      <c r="B310">
        <v>21.8</v>
      </c>
      <c r="C310">
        <v>16</v>
      </c>
      <c r="D310">
        <v>19.100000000000001</v>
      </c>
      <c r="E310">
        <v>100</v>
      </c>
      <c r="F310">
        <v>40.299999999999997</v>
      </c>
      <c r="G310">
        <v>78.3</v>
      </c>
      <c r="H310">
        <v>12.5</v>
      </c>
    </row>
    <row r="311" spans="1:8" x14ac:dyDescent="0.25">
      <c r="A311" s="1">
        <v>43026</v>
      </c>
      <c r="B311">
        <v>21.9</v>
      </c>
      <c r="C311">
        <v>15.5</v>
      </c>
      <c r="D311">
        <v>18.899999999999999</v>
      </c>
      <c r="E311">
        <v>100</v>
      </c>
      <c r="F311">
        <v>72.5</v>
      </c>
      <c r="G311">
        <v>87.7</v>
      </c>
      <c r="H311">
        <v>7.2</v>
      </c>
    </row>
    <row r="312" spans="1:8" x14ac:dyDescent="0.25">
      <c r="A312" s="1">
        <v>43025</v>
      </c>
      <c r="B312">
        <v>25.1</v>
      </c>
      <c r="C312">
        <v>17.8</v>
      </c>
      <c r="D312">
        <v>20.7</v>
      </c>
      <c r="E312">
        <v>91.7</v>
      </c>
      <c r="F312">
        <v>55.1</v>
      </c>
      <c r="G312">
        <v>74.8</v>
      </c>
      <c r="H312">
        <v>10.5</v>
      </c>
    </row>
    <row r="313" spans="1:8" x14ac:dyDescent="0.25">
      <c r="A313" s="1">
        <v>43024</v>
      </c>
      <c r="B313">
        <v>27.7</v>
      </c>
      <c r="C313">
        <v>18</v>
      </c>
      <c r="D313">
        <v>22.6</v>
      </c>
      <c r="E313">
        <v>83.6</v>
      </c>
      <c r="F313">
        <v>42</v>
      </c>
      <c r="G313">
        <v>61.3</v>
      </c>
      <c r="H313">
        <v>16.7</v>
      </c>
    </row>
    <row r="314" spans="1:8" x14ac:dyDescent="0.25">
      <c r="A314" s="1">
        <v>43023</v>
      </c>
      <c r="B314">
        <v>30.4</v>
      </c>
      <c r="C314">
        <v>20.6</v>
      </c>
      <c r="D314">
        <v>24.3</v>
      </c>
      <c r="E314">
        <v>75.7</v>
      </c>
      <c r="F314">
        <v>25.5</v>
      </c>
      <c r="G314">
        <v>53</v>
      </c>
      <c r="H314">
        <v>16.899999999999999</v>
      </c>
    </row>
    <row r="315" spans="1:8" x14ac:dyDescent="0.25">
      <c r="A315" s="1">
        <v>43022</v>
      </c>
      <c r="B315">
        <v>30.7</v>
      </c>
      <c r="C315">
        <v>18.399999999999999</v>
      </c>
      <c r="D315">
        <v>24.1</v>
      </c>
      <c r="E315">
        <v>77</v>
      </c>
      <c r="F315">
        <v>23.9</v>
      </c>
      <c r="G315">
        <v>47</v>
      </c>
      <c r="H315">
        <v>14.7</v>
      </c>
    </row>
    <row r="316" spans="1:8" x14ac:dyDescent="0.25">
      <c r="A316" s="1">
        <v>43021</v>
      </c>
      <c r="B316">
        <v>29.9</v>
      </c>
      <c r="C316">
        <v>17.100000000000001</v>
      </c>
      <c r="D316">
        <v>22.9</v>
      </c>
      <c r="E316">
        <v>88.1</v>
      </c>
      <c r="F316">
        <v>21.1</v>
      </c>
      <c r="G316">
        <v>49.2</v>
      </c>
      <c r="H316">
        <v>15.3</v>
      </c>
    </row>
    <row r="317" spans="1:8" x14ac:dyDescent="0.25">
      <c r="A317" s="1">
        <v>43020</v>
      </c>
      <c r="B317">
        <v>26.5</v>
      </c>
      <c r="C317">
        <v>15.2</v>
      </c>
      <c r="D317">
        <v>20.5</v>
      </c>
      <c r="E317">
        <v>100</v>
      </c>
      <c r="F317">
        <v>42.8</v>
      </c>
      <c r="G317">
        <v>72.8</v>
      </c>
      <c r="H317">
        <v>16.399999999999999</v>
      </c>
    </row>
    <row r="318" spans="1:8" x14ac:dyDescent="0.25">
      <c r="A318" s="1">
        <v>43019</v>
      </c>
      <c r="B318">
        <v>26</v>
      </c>
      <c r="C318">
        <v>16.2</v>
      </c>
      <c r="D318">
        <v>21</v>
      </c>
      <c r="E318">
        <v>100</v>
      </c>
      <c r="F318">
        <v>60.1</v>
      </c>
      <c r="G318">
        <v>80.400000000000006</v>
      </c>
      <c r="H318">
        <v>17.100000000000001</v>
      </c>
    </row>
    <row r="319" spans="1:8" x14ac:dyDescent="0.25">
      <c r="A319" s="1">
        <v>43018</v>
      </c>
      <c r="B319">
        <v>25.1</v>
      </c>
      <c r="C319">
        <v>16.399999999999999</v>
      </c>
      <c r="D319">
        <v>21</v>
      </c>
      <c r="E319">
        <v>96.7</v>
      </c>
      <c r="F319">
        <v>57.5</v>
      </c>
      <c r="G319">
        <v>77.7</v>
      </c>
      <c r="H319">
        <v>17.399999999999999</v>
      </c>
    </row>
    <row r="320" spans="1:8" x14ac:dyDescent="0.25">
      <c r="A320" s="1">
        <v>43017</v>
      </c>
      <c r="B320">
        <v>25.9</v>
      </c>
      <c r="C320">
        <v>16.399999999999999</v>
      </c>
      <c r="D320">
        <v>20.8</v>
      </c>
      <c r="E320">
        <v>98.2</v>
      </c>
      <c r="F320">
        <v>52.2</v>
      </c>
      <c r="G320">
        <v>76.099999999999994</v>
      </c>
      <c r="H320">
        <v>17.7</v>
      </c>
    </row>
    <row r="321" spans="1:8" x14ac:dyDescent="0.25">
      <c r="A321" s="1">
        <v>43016</v>
      </c>
      <c r="B321">
        <v>27.1</v>
      </c>
      <c r="C321">
        <v>17.899999999999999</v>
      </c>
      <c r="D321">
        <v>22</v>
      </c>
      <c r="E321">
        <v>92.8</v>
      </c>
      <c r="F321">
        <v>51.7</v>
      </c>
      <c r="G321">
        <v>71.900000000000006</v>
      </c>
      <c r="H321">
        <v>18.100000000000001</v>
      </c>
    </row>
    <row r="322" spans="1:8" x14ac:dyDescent="0.25">
      <c r="A322" s="1">
        <v>43015</v>
      </c>
      <c r="B322">
        <v>28.3</v>
      </c>
      <c r="C322">
        <v>18.7</v>
      </c>
      <c r="D322">
        <v>23.1</v>
      </c>
      <c r="E322">
        <v>98.9</v>
      </c>
      <c r="F322">
        <v>43.5</v>
      </c>
      <c r="G322">
        <v>67.099999999999994</v>
      </c>
      <c r="H322">
        <v>18.100000000000001</v>
      </c>
    </row>
    <row r="323" spans="1:8" x14ac:dyDescent="0.25">
      <c r="A323" s="1">
        <v>43014</v>
      </c>
      <c r="B323">
        <v>25.3</v>
      </c>
      <c r="C323">
        <v>16.3</v>
      </c>
      <c r="D323">
        <v>21.1</v>
      </c>
      <c r="E323">
        <v>100</v>
      </c>
      <c r="F323">
        <v>70.3</v>
      </c>
      <c r="G323">
        <v>87.5</v>
      </c>
      <c r="H323">
        <v>18.100000000000001</v>
      </c>
    </row>
    <row r="324" spans="1:8" x14ac:dyDescent="0.25">
      <c r="A324" s="1">
        <v>43013</v>
      </c>
      <c r="B324">
        <v>29.5</v>
      </c>
      <c r="C324">
        <v>16.7</v>
      </c>
      <c r="D324">
        <v>22.6</v>
      </c>
      <c r="E324">
        <v>97.4</v>
      </c>
      <c r="F324">
        <v>42.1</v>
      </c>
      <c r="G324">
        <v>70.7</v>
      </c>
      <c r="H324">
        <v>19.2</v>
      </c>
    </row>
    <row r="325" spans="1:8" x14ac:dyDescent="0.25">
      <c r="A325" s="1">
        <v>43012</v>
      </c>
      <c r="B325">
        <v>28.7</v>
      </c>
      <c r="C325">
        <v>19</v>
      </c>
      <c r="D325">
        <v>23.6</v>
      </c>
      <c r="E325">
        <v>96.2</v>
      </c>
      <c r="F325">
        <v>49.3</v>
      </c>
      <c r="G325">
        <v>69</v>
      </c>
      <c r="H325">
        <v>17</v>
      </c>
    </row>
    <row r="326" spans="1:8" x14ac:dyDescent="0.25">
      <c r="A326" s="1">
        <v>43011</v>
      </c>
      <c r="B326">
        <v>29.7</v>
      </c>
      <c r="C326">
        <v>18.899999999999999</v>
      </c>
      <c r="D326">
        <v>22.4</v>
      </c>
      <c r="E326">
        <v>99.2</v>
      </c>
      <c r="F326">
        <v>52.5</v>
      </c>
      <c r="G326">
        <v>75.599999999999994</v>
      </c>
      <c r="H326">
        <v>18.899999999999999</v>
      </c>
    </row>
    <row r="327" spans="1:8" x14ac:dyDescent="0.25">
      <c r="A327" s="1">
        <v>43010</v>
      </c>
      <c r="B327">
        <v>28.9</v>
      </c>
      <c r="C327">
        <v>18.899999999999999</v>
      </c>
      <c r="D327">
        <v>23.4</v>
      </c>
      <c r="E327">
        <v>86.3</v>
      </c>
      <c r="F327">
        <v>47.1</v>
      </c>
      <c r="G327">
        <v>67.5</v>
      </c>
      <c r="H327">
        <v>16.8</v>
      </c>
    </row>
    <row r="328" spans="1:8" x14ac:dyDescent="0.25">
      <c r="A328" s="1">
        <v>43009</v>
      </c>
      <c r="B328">
        <v>25.9</v>
      </c>
      <c r="C328">
        <v>16.899999999999999</v>
      </c>
      <c r="D328">
        <v>21.5</v>
      </c>
      <c r="E328">
        <v>90.8</v>
      </c>
      <c r="F328">
        <v>63.1</v>
      </c>
      <c r="G328">
        <v>77.5</v>
      </c>
      <c r="H328">
        <v>13.7</v>
      </c>
    </row>
    <row r="329" spans="1:8" x14ac:dyDescent="0.25">
      <c r="A329" s="12">
        <v>2017</v>
      </c>
      <c r="B329" s="13">
        <f>AVERAGE(B299:B328)</f>
        <v>26.54</v>
      </c>
      <c r="C329" s="13">
        <f t="shared" ref="C329:H329" si="9">AVERAGE(C299:C328)</f>
        <v>16.393333333333327</v>
      </c>
      <c r="D329" s="13">
        <f t="shared" si="9"/>
        <v>21.146666666666668</v>
      </c>
      <c r="E329" s="13">
        <f t="shared" si="9"/>
        <v>93.106666666666669</v>
      </c>
      <c r="F329" s="13">
        <f t="shared" si="9"/>
        <v>46.393333333333324</v>
      </c>
      <c r="G329" s="13">
        <f t="shared" si="9"/>
        <v>70.096666666666664</v>
      </c>
      <c r="H329" s="13">
        <f t="shared" si="9"/>
        <v>15.813333333333333</v>
      </c>
    </row>
    <row r="330" spans="1:8" x14ac:dyDescent="0.25">
      <c r="A330" s="12"/>
      <c r="B330" s="13"/>
      <c r="C330" s="13"/>
      <c r="D330" s="13"/>
      <c r="E330" s="13"/>
      <c r="F330" s="13"/>
      <c r="G330" s="13"/>
      <c r="H330" s="13"/>
    </row>
    <row r="331" spans="1:8" x14ac:dyDescent="0.25">
      <c r="A331" s="10" t="s">
        <v>0</v>
      </c>
      <c r="B331" s="10" t="s">
        <v>27</v>
      </c>
      <c r="C331" s="10" t="s">
        <v>28</v>
      </c>
      <c r="D331" s="10" t="s">
        <v>29</v>
      </c>
      <c r="E331" s="10" t="s">
        <v>30</v>
      </c>
      <c r="F331" s="10" t="s">
        <v>31</v>
      </c>
      <c r="G331" s="10" t="s">
        <v>32</v>
      </c>
      <c r="H331" s="10" t="s">
        <v>33</v>
      </c>
    </row>
    <row r="332" spans="1:8" x14ac:dyDescent="0.25">
      <c r="A332" s="1">
        <v>43403</v>
      </c>
      <c r="B332">
        <v>15.7</v>
      </c>
      <c r="C332">
        <v>9.9</v>
      </c>
      <c r="D332">
        <v>12.6</v>
      </c>
      <c r="E332">
        <v>94.7</v>
      </c>
      <c r="F332">
        <v>40.5</v>
      </c>
      <c r="G332">
        <v>74.2</v>
      </c>
      <c r="H332">
        <v>4.8</v>
      </c>
    </row>
    <row r="333" spans="1:8" x14ac:dyDescent="0.25">
      <c r="A333" s="1">
        <v>43402</v>
      </c>
      <c r="B333">
        <v>17.899999999999999</v>
      </c>
      <c r="C333">
        <v>9.5</v>
      </c>
      <c r="D333">
        <v>14.1</v>
      </c>
      <c r="E333">
        <v>48.4</v>
      </c>
      <c r="F333">
        <v>23.7</v>
      </c>
      <c r="G333">
        <v>35.1</v>
      </c>
      <c r="H333">
        <v>15.6</v>
      </c>
    </row>
    <row r="334" spans="1:8" x14ac:dyDescent="0.25">
      <c r="A334" s="1">
        <v>43401</v>
      </c>
      <c r="B334">
        <v>17.399999999999999</v>
      </c>
      <c r="C334">
        <v>12.1</v>
      </c>
      <c r="D334">
        <v>14.8</v>
      </c>
      <c r="E334">
        <v>46.1</v>
      </c>
      <c r="F334">
        <v>31.1</v>
      </c>
      <c r="G334">
        <v>37.5</v>
      </c>
      <c r="H334">
        <v>7.6</v>
      </c>
    </row>
    <row r="335" spans="1:8" x14ac:dyDescent="0.25">
      <c r="A335" s="1">
        <v>43400</v>
      </c>
      <c r="B335">
        <v>23.7</v>
      </c>
      <c r="C335">
        <v>16.3</v>
      </c>
      <c r="D335">
        <v>19.899999999999999</v>
      </c>
      <c r="E335">
        <v>91.2</v>
      </c>
      <c r="F335">
        <v>40.299999999999997</v>
      </c>
      <c r="G335">
        <v>69.099999999999994</v>
      </c>
      <c r="H335">
        <v>11.7</v>
      </c>
    </row>
    <row r="336" spans="1:8" x14ac:dyDescent="0.25">
      <c r="A336" s="1">
        <v>43399</v>
      </c>
      <c r="B336">
        <v>23</v>
      </c>
      <c r="C336">
        <v>12.7</v>
      </c>
      <c r="D336">
        <v>18.399999999999999</v>
      </c>
      <c r="E336">
        <v>91.2</v>
      </c>
      <c r="F336">
        <v>50.2</v>
      </c>
      <c r="G336">
        <v>69.7</v>
      </c>
      <c r="H336">
        <v>11.4</v>
      </c>
    </row>
    <row r="337" spans="1:8" x14ac:dyDescent="0.25">
      <c r="A337" s="1">
        <v>43398</v>
      </c>
      <c r="B337">
        <v>23.2</v>
      </c>
      <c r="C337">
        <v>13.7</v>
      </c>
      <c r="D337">
        <v>18</v>
      </c>
      <c r="E337">
        <v>93.6</v>
      </c>
      <c r="F337">
        <v>58.3</v>
      </c>
      <c r="G337">
        <v>75.2</v>
      </c>
      <c r="H337">
        <v>15.8</v>
      </c>
    </row>
    <row r="338" spans="1:8" x14ac:dyDescent="0.25">
      <c r="A338" s="1">
        <v>43397</v>
      </c>
      <c r="B338">
        <v>23.6</v>
      </c>
      <c r="C338">
        <v>14.7</v>
      </c>
      <c r="D338">
        <v>19.3</v>
      </c>
      <c r="E338">
        <v>93.1</v>
      </c>
      <c r="F338">
        <v>54.7</v>
      </c>
      <c r="G338">
        <v>72.400000000000006</v>
      </c>
      <c r="H338">
        <v>15.4</v>
      </c>
    </row>
    <row r="339" spans="1:8" x14ac:dyDescent="0.25">
      <c r="A339" s="1">
        <v>43396</v>
      </c>
      <c r="B339">
        <v>25.9</v>
      </c>
      <c r="C339">
        <v>18.399999999999999</v>
      </c>
      <c r="D339">
        <v>21.5</v>
      </c>
      <c r="E339">
        <v>74.2</v>
      </c>
      <c r="F339">
        <v>48.6</v>
      </c>
      <c r="G339">
        <v>62.6</v>
      </c>
      <c r="H339">
        <v>12</v>
      </c>
    </row>
    <row r="340" spans="1:8" x14ac:dyDescent="0.25">
      <c r="A340" s="1">
        <v>43395</v>
      </c>
      <c r="B340">
        <v>25.3</v>
      </c>
      <c r="C340">
        <v>18.2</v>
      </c>
      <c r="D340">
        <v>21.4</v>
      </c>
      <c r="E340">
        <v>86</v>
      </c>
      <c r="F340">
        <v>44.7</v>
      </c>
      <c r="G340">
        <v>66.3</v>
      </c>
      <c r="H340">
        <v>15.6</v>
      </c>
    </row>
    <row r="341" spans="1:8" x14ac:dyDescent="0.25">
      <c r="A341" s="1">
        <v>43394</v>
      </c>
      <c r="B341">
        <v>26.9</v>
      </c>
      <c r="C341">
        <v>19.399999999999999</v>
      </c>
      <c r="D341">
        <v>23.1</v>
      </c>
      <c r="E341">
        <v>79.400000000000006</v>
      </c>
      <c r="F341">
        <v>50</v>
      </c>
      <c r="G341">
        <v>62.4</v>
      </c>
      <c r="H341">
        <v>13.6</v>
      </c>
    </row>
    <row r="342" spans="1:8" x14ac:dyDescent="0.25">
      <c r="A342" s="1">
        <v>43393</v>
      </c>
      <c r="B342">
        <v>23.2</v>
      </c>
      <c r="C342">
        <v>17.600000000000001</v>
      </c>
      <c r="D342">
        <v>21</v>
      </c>
      <c r="E342">
        <v>71.2</v>
      </c>
      <c r="F342">
        <v>53.1</v>
      </c>
      <c r="G342">
        <v>62</v>
      </c>
      <c r="H342">
        <v>2.8</v>
      </c>
    </row>
    <row r="343" spans="1:8" x14ac:dyDescent="0.25">
      <c r="A343" s="1">
        <v>43392</v>
      </c>
      <c r="B343">
        <v>21.5</v>
      </c>
      <c r="C343">
        <v>13</v>
      </c>
      <c r="D343">
        <v>16.5</v>
      </c>
      <c r="E343">
        <v>90.1</v>
      </c>
      <c r="F343">
        <v>48.5</v>
      </c>
      <c r="G343">
        <v>67.2</v>
      </c>
      <c r="H343">
        <v>7.9</v>
      </c>
    </row>
    <row r="344" spans="1:8" x14ac:dyDescent="0.25">
      <c r="A344" s="1">
        <v>43391</v>
      </c>
      <c r="B344">
        <v>24.1</v>
      </c>
      <c r="C344">
        <v>12.3</v>
      </c>
      <c r="D344">
        <v>16.7</v>
      </c>
      <c r="E344">
        <v>93</v>
      </c>
      <c r="F344">
        <v>57.6</v>
      </c>
      <c r="G344">
        <v>78.8</v>
      </c>
      <c r="H344">
        <v>6.3</v>
      </c>
    </row>
    <row r="345" spans="1:8" x14ac:dyDescent="0.25">
      <c r="A345" s="1">
        <v>43390</v>
      </c>
      <c r="B345">
        <v>23.8</v>
      </c>
      <c r="C345">
        <v>14.7</v>
      </c>
      <c r="D345">
        <v>19.3</v>
      </c>
      <c r="E345">
        <v>93.5</v>
      </c>
      <c r="F345">
        <v>51.6</v>
      </c>
      <c r="G345">
        <v>72.400000000000006</v>
      </c>
      <c r="H345">
        <v>17</v>
      </c>
    </row>
    <row r="346" spans="1:8" x14ac:dyDescent="0.25">
      <c r="A346" s="1">
        <v>43389</v>
      </c>
      <c r="B346">
        <v>24.3</v>
      </c>
      <c r="C346">
        <v>15.7</v>
      </c>
      <c r="D346">
        <v>18.8</v>
      </c>
      <c r="E346">
        <v>96.6</v>
      </c>
      <c r="F346">
        <v>40.9</v>
      </c>
      <c r="G346">
        <v>74.599999999999994</v>
      </c>
      <c r="H346">
        <v>11.3</v>
      </c>
    </row>
    <row r="347" spans="1:8" x14ac:dyDescent="0.25">
      <c r="A347" s="1">
        <v>43388</v>
      </c>
      <c r="B347">
        <v>23</v>
      </c>
      <c r="C347">
        <v>15.3</v>
      </c>
      <c r="D347">
        <v>19.3</v>
      </c>
      <c r="E347">
        <v>91.1</v>
      </c>
      <c r="F347">
        <v>33.9</v>
      </c>
      <c r="G347">
        <v>50.2</v>
      </c>
      <c r="H347">
        <v>16.7</v>
      </c>
    </row>
    <row r="348" spans="1:8" x14ac:dyDescent="0.25">
      <c r="A348" s="1">
        <v>43387</v>
      </c>
      <c r="B348">
        <v>23.7</v>
      </c>
      <c r="C348">
        <v>17.8</v>
      </c>
      <c r="D348">
        <v>20.3</v>
      </c>
      <c r="E348">
        <v>96</v>
      </c>
      <c r="F348">
        <v>38.799999999999997</v>
      </c>
      <c r="G348">
        <v>70.099999999999994</v>
      </c>
      <c r="H348">
        <v>8.6999999999999993</v>
      </c>
    </row>
    <row r="349" spans="1:8" x14ac:dyDescent="0.25">
      <c r="A349" s="1">
        <v>43386</v>
      </c>
      <c r="B349">
        <v>28.3</v>
      </c>
      <c r="C349">
        <v>18.899999999999999</v>
      </c>
      <c r="D349">
        <v>22.9</v>
      </c>
      <c r="E349">
        <v>85.8</v>
      </c>
      <c r="F349">
        <v>52.6</v>
      </c>
      <c r="G349">
        <v>70.599999999999994</v>
      </c>
      <c r="H349">
        <v>17.5</v>
      </c>
    </row>
    <row r="350" spans="1:8" x14ac:dyDescent="0.25">
      <c r="A350" s="1">
        <v>43385</v>
      </c>
      <c r="B350">
        <v>27</v>
      </c>
      <c r="C350">
        <v>17.2</v>
      </c>
      <c r="D350">
        <v>21.6</v>
      </c>
      <c r="E350">
        <v>91.8</v>
      </c>
      <c r="F350">
        <v>55</v>
      </c>
      <c r="G350">
        <v>78.2</v>
      </c>
      <c r="H350">
        <v>17.3</v>
      </c>
    </row>
    <row r="351" spans="1:8" x14ac:dyDescent="0.25">
      <c r="A351" s="1">
        <v>43384</v>
      </c>
      <c r="B351">
        <v>25.3</v>
      </c>
      <c r="C351">
        <v>18.8</v>
      </c>
      <c r="D351">
        <v>21.4</v>
      </c>
      <c r="E351">
        <v>91.2</v>
      </c>
      <c r="F351">
        <v>53.5</v>
      </c>
      <c r="G351">
        <v>75.900000000000006</v>
      </c>
      <c r="H351">
        <v>10.6</v>
      </c>
    </row>
    <row r="352" spans="1:8" x14ac:dyDescent="0.25">
      <c r="A352" s="1">
        <v>43383</v>
      </c>
      <c r="B352">
        <v>25.6</v>
      </c>
      <c r="C352">
        <v>17.8</v>
      </c>
      <c r="D352">
        <v>21.2</v>
      </c>
      <c r="E352">
        <v>91.4</v>
      </c>
      <c r="F352">
        <v>50.3</v>
      </c>
      <c r="G352">
        <v>67.900000000000006</v>
      </c>
      <c r="H352">
        <v>18</v>
      </c>
    </row>
    <row r="353" spans="1:8" x14ac:dyDescent="0.25">
      <c r="A353" s="1">
        <v>43382</v>
      </c>
      <c r="B353">
        <v>25.2</v>
      </c>
      <c r="C353">
        <v>18.2</v>
      </c>
      <c r="D353">
        <v>20.2</v>
      </c>
      <c r="E353">
        <v>93.4</v>
      </c>
      <c r="F353">
        <v>52.5</v>
      </c>
      <c r="G353">
        <v>66.099999999999994</v>
      </c>
      <c r="H353">
        <v>9.1</v>
      </c>
    </row>
    <row r="354" spans="1:8" x14ac:dyDescent="0.25">
      <c r="A354" s="1">
        <v>43381</v>
      </c>
      <c r="B354">
        <v>27.1</v>
      </c>
      <c r="C354">
        <v>19.7</v>
      </c>
      <c r="D354">
        <v>22.7</v>
      </c>
      <c r="E354">
        <v>76.099999999999994</v>
      </c>
      <c r="F354">
        <v>46.1</v>
      </c>
      <c r="G354">
        <v>61.9</v>
      </c>
      <c r="H354">
        <v>15.3</v>
      </c>
    </row>
    <row r="355" spans="1:8" x14ac:dyDescent="0.25">
      <c r="A355" s="1">
        <v>43380</v>
      </c>
      <c r="B355">
        <v>27.7</v>
      </c>
      <c r="C355">
        <v>17.3</v>
      </c>
      <c r="D355">
        <v>22.5</v>
      </c>
      <c r="E355">
        <v>90</v>
      </c>
      <c r="F355">
        <v>43.7</v>
      </c>
      <c r="G355">
        <v>69.7</v>
      </c>
      <c r="H355">
        <v>18.399999999999999</v>
      </c>
    </row>
    <row r="356" spans="1:8" x14ac:dyDescent="0.25">
      <c r="A356" s="1">
        <v>43379</v>
      </c>
      <c r="B356">
        <v>25.9</v>
      </c>
      <c r="C356">
        <v>17.8</v>
      </c>
      <c r="D356">
        <v>21.7</v>
      </c>
      <c r="E356">
        <v>90</v>
      </c>
      <c r="F356">
        <v>52</v>
      </c>
      <c r="G356">
        <v>68.599999999999994</v>
      </c>
      <c r="H356">
        <v>18.8</v>
      </c>
    </row>
    <row r="357" spans="1:8" x14ac:dyDescent="0.25">
      <c r="A357" s="1">
        <v>43378</v>
      </c>
      <c r="B357">
        <v>26.7</v>
      </c>
      <c r="C357">
        <v>17.899999999999999</v>
      </c>
      <c r="D357">
        <v>21.8</v>
      </c>
      <c r="E357">
        <v>75.7</v>
      </c>
      <c r="F357">
        <v>46.5</v>
      </c>
      <c r="G357">
        <v>64</v>
      </c>
      <c r="H357">
        <v>18.8</v>
      </c>
    </row>
    <row r="358" spans="1:8" x14ac:dyDescent="0.25">
      <c r="A358" s="1">
        <v>43377</v>
      </c>
      <c r="B358">
        <v>25.4</v>
      </c>
      <c r="C358">
        <v>16.899999999999999</v>
      </c>
      <c r="D358">
        <v>21.3</v>
      </c>
      <c r="E358">
        <v>80.2</v>
      </c>
      <c r="F358">
        <v>40.700000000000003</v>
      </c>
      <c r="G358">
        <v>61.8</v>
      </c>
      <c r="H358">
        <v>19.100000000000001</v>
      </c>
    </row>
    <row r="359" spans="1:8" x14ac:dyDescent="0.25">
      <c r="A359" s="1">
        <v>43376</v>
      </c>
      <c r="B359">
        <v>25.7</v>
      </c>
      <c r="C359">
        <v>17.2</v>
      </c>
      <c r="D359">
        <v>21.2</v>
      </c>
      <c r="E359">
        <v>81.900000000000006</v>
      </c>
      <c r="F359">
        <v>51.5</v>
      </c>
      <c r="G359">
        <v>65</v>
      </c>
      <c r="H359">
        <v>19</v>
      </c>
    </row>
    <row r="360" spans="1:8" x14ac:dyDescent="0.25">
      <c r="A360" s="1">
        <v>43375</v>
      </c>
      <c r="B360">
        <v>29.1</v>
      </c>
      <c r="C360">
        <v>19.5</v>
      </c>
      <c r="D360">
        <v>23.1</v>
      </c>
      <c r="E360">
        <v>75.099999999999994</v>
      </c>
      <c r="F360">
        <v>40.9</v>
      </c>
      <c r="G360">
        <v>58.8</v>
      </c>
      <c r="H360">
        <v>16.5</v>
      </c>
    </row>
    <row r="361" spans="1:8" x14ac:dyDescent="0.25">
      <c r="A361" s="1">
        <v>43374</v>
      </c>
      <c r="B361">
        <v>26.4</v>
      </c>
      <c r="C361">
        <v>18.600000000000001</v>
      </c>
      <c r="D361">
        <v>22.2</v>
      </c>
      <c r="E361">
        <v>85.2</v>
      </c>
      <c r="F361">
        <v>59.8</v>
      </c>
      <c r="G361">
        <v>75.3</v>
      </c>
      <c r="H361">
        <v>12.2</v>
      </c>
    </row>
    <row r="362" spans="1:8" x14ac:dyDescent="0.25">
      <c r="A362" s="12">
        <v>2018</v>
      </c>
      <c r="B362" s="13">
        <f>AVERAGE(B332:B361)</f>
        <v>24.386666666666674</v>
      </c>
      <c r="C362" s="13">
        <f t="shared" ref="C362:H362" si="10">AVERAGE(C332:C361)</f>
        <v>16.236666666666665</v>
      </c>
      <c r="D362" s="13">
        <f t="shared" si="10"/>
        <v>19.96</v>
      </c>
      <c r="E362" s="13">
        <f t="shared" si="10"/>
        <v>84.573333333333309</v>
      </c>
      <c r="F362" s="13">
        <f t="shared" si="10"/>
        <v>47.053333333333335</v>
      </c>
      <c r="G362" s="13">
        <f t="shared" si="10"/>
        <v>66.11999999999999</v>
      </c>
      <c r="H362" s="13">
        <f t="shared" si="10"/>
        <v>13.493333333333336</v>
      </c>
    </row>
    <row r="363" spans="1:8" x14ac:dyDescent="0.25">
      <c r="A363" s="12"/>
      <c r="B363" s="13"/>
      <c r="C363" s="13"/>
      <c r="D363" s="13"/>
      <c r="E363" s="13"/>
      <c r="F363" s="13"/>
      <c r="G363" s="13"/>
      <c r="H363" s="13"/>
    </row>
    <row r="364" spans="1:8" x14ac:dyDescent="0.25">
      <c r="A364" s="12" t="s">
        <v>38</v>
      </c>
    </row>
    <row r="365" spans="1:8" x14ac:dyDescent="0.25">
      <c r="A365" s="10" t="s">
        <v>0</v>
      </c>
      <c r="B365" s="10" t="s">
        <v>27</v>
      </c>
      <c r="C365" s="10" t="s">
        <v>28</v>
      </c>
      <c r="D365" s="10" t="s">
        <v>29</v>
      </c>
      <c r="E365" s="10" t="s">
        <v>30</v>
      </c>
      <c r="F365" s="10" t="s">
        <v>31</v>
      </c>
      <c r="G365" s="10" t="s">
        <v>32</v>
      </c>
      <c r="H365" s="10" t="s">
        <v>33</v>
      </c>
    </row>
    <row r="366" spans="1:8" x14ac:dyDescent="0.25">
      <c r="A366" s="11">
        <v>43769</v>
      </c>
      <c r="B366" s="14">
        <f>B367</f>
        <v>22.527272727272727</v>
      </c>
      <c r="C366" s="14">
        <f t="shared" ref="C366:H366" si="11">C367</f>
        <v>14.554545454545455</v>
      </c>
      <c r="D366" s="14">
        <f t="shared" si="11"/>
        <v>18.145454545454545</v>
      </c>
      <c r="E366" s="14">
        <f t="shared" si="11"/>
        <v>84.427272727272737</v>
      </c>
      <c r="F366" s="14">
        <f t="shared" si="11"/>
        <v>44.772727272727273</v>
      </c>
      <c r="G366" s="14">
        <f t="shared" si="11"/>
        <v>65.409090909090921</v>
      </c>
      <c r="H366" s="14">
        <f t="shared" si="11"/>
        <v>11.972727272727274</v>
      </c>
    </row>
    <row r="367" spans="1:8" x14ac:dyDescent="0.25">
      <c r="A367" s="11">
        <v>43768</v>
      </c>
      <c r="B367" s="6">
        <f t="shared" ref="B367:H376" si="12">AVERAGE(B2,B35,B68,B101,B134,B167,B200,B233,B266,B299,B332)</f>
        <v>22.527272727272727</v>
      </c>
      <c r="C367" s="6">
        <f t="shared" si="12"/>
        <v>14.554545454545455</v>
      </c>
      <c r="D367" s="6">
        <f t="shared" si="12"/>
        <v>18.145454545454545</v>
      </c>
      <c r="E367" s="6">
        <f t="shared" si="12"/>
        <v>84.427272727272737</v>
      </c>
      <c r="F367" s="6">
        <f t="shared" si="12"/>
        <v>44.772727272727273</v>
      </c>
      <c r="G367" s="6">
        <f t="shared" si="12"/>
        <v>65.409090909090921</v>
      </c>
      <c r="H367" s="6">
        <f t="shared" si="12"/>
        <v>11.972727272727274</v>
      </c>
    </row>
    <row r="368" spans="1:8" x14ac:dyDescent="0.25">
      <c r="A368" s="11">
        <v>43767</v>
      </c>
      <c r="B368" s="6">
        <f t="shared" si="12"/>
        <v>22.572727272727271</v>
      </c>
      <c r="C368" s="6">
        <f t="shared" si="12"/>
        <v>14.209090909090907</v>
      </c>
      <c r="D368" s="6">
        <f t="shared" si="12"/>
        <v>18.218181818181819</v>
      </c>
      <c r="E368" s="6">
        <f t="shared" si="12"/>
        <v>79.654545454545442</v>
      </c>
      <c r="F368" s="6">
        <f t="shared" si="12"/>
        <v>42.163636363636357</v>
      </c>
      <c r="G368" s="6">
        <f t="shared" si="12"/>
        <v>62.054545454545455</v>
      </c>
      <c r="H368" s="6">
        <f t="shared" si="12"/>
        <v>13.627272727272727</v>
      </c>
    </row>
    <row r="369" spans="1:8" x14ac:dyDescent="0.25">
      <c r="A369" s="11">
        <v>43766</v>
      </c>
      <c r="B369" s="6">
        <f t="shared" si="12"/>
        <v>23.336363636363636</v>
      </c>
      <c r="C369" s="6">
        <f t="shared" si="12"/>
        <v>14.027272727272729</v>
      </c>
      <c r="D369" s="6">
        <f t="shared" si="12"/>
        <v>18.627272727272729</v>
      </c>
      <c r="E369" s="6">
        <f t="shared" si="12"/>
        <v>83.390909090909091</v>
      </c>
      <c r="F369" s="6">
        <f t="shared" si="12"/>
        <v>41.654545454545456</v>
      </c>
      <c r="G369" s="6">
        <f t="shared" si="12"/>
        <v>64.027272727272731</v>
      </c>
      <c r="H369" s="6">
        <f t="shared" si="12"/>
        <v>11.518181818181818</v>
      </c>
    </row>
    <row r="370" spans="1:8" x14ac:dyDescent="0.25">
      <c r="A370" s="11">
        <v>43765</v>
      </c>
      <c r="B370" s="6">
        <f t="shared" si="12"/>
        <v>24.827272727272728</v>
      </c>
      <c r="C370" s="6">
        <f t="shared" si="12"/>
        <v>16.145454545454548</v>
      </c>
      <c r="D370" s="6">
        <f t="shared" si="12"/>
        <v>20.27272727272727</v>
      </c>
      <c r="E370" s="6">
        <f t="shared" si="12"/>
        <v>88.263636363636365</v>
      </c>
      <c r="F370" s="6">
        <f t="shared" si="12"/>
        <v>44.654545454545456</v>
      </c>
      <c r="G370" s="6">
        <f t="shared" si="12"/>
        <v>67.36363636363636</v>
      </c>
      <c r="H370" s="6">
        <f t="shared" si="12"/>
        <v>12.927272727272726</v>
      </c>
    </row>
    <row r="371" spans="1:8" x14ac:dyDescent="0.25">
      <c r="A371" s="11">
        <v>43764</v>
      </c>
      <c r="B371" s="6">
        <f t="shared" si="12"/>
        <v>25.045454545454547</v>
      </c>
      <c r="C371" s="6">
        <f t="shared" si="12"/>
        <v>16.345454545454544</v>
      </c>
      <c r="D371" s="6">
        <f t="shared" si="12"/>
        <v>20.6</v>
      </c>
      <c r="E371" s="6">
        <f t="shared" si="12"/>
        <v>82.436363636363637</v>
      </c>
      <c r="F371" s="6">
        <f t="shared" si="12"/>
        <v>43.490909090909092</v>
      </c>
      <c r="G371" s="6">
        <f t="shared" si="12"/>
        <v>62.181818181818173</v>
      </c>
      <c r="H371" s="6">
        <f t="shared" si="12"/>
        <v>11.854545454545455</v>
      </c>
    </row>
    <row r="372" spans="1:8" x14ac:dyDescent="0.25">
      <c r="A372" s="11">
        <v>43763</v>
      </c>
      <c r="B372" s="6">
        <f t="shared" si="12"/>
        <v>25.481818181818184</v>
      </c>
      <c r="C372" s="6">
        <f t="shared" si="12"/>
        <v>15.827272727272726</v>
      </c>
      <c r="D372" s="6">
        <f t="shared" si="12"/>
        <v>20.527272727272727</v>
      </c>
      <c r="E372" s="6">
        <f t="shared" si="12"/>
        <v>86.918181818181822</v>
      </c>
      <c r="F372" s="6">
        <f t="shared" si="12"/>
        <v>41.909090909090907</v>
      </c>
      <c r="G372" s="6">
        <f t="shared" si="12"/>
        <v>63.736363636363649</v>
      </c>
      <c r="H372" s="6">
        <f t="shared" si="12"/>
        <v>12.545454545454545</v>
      </c>
    </row>
    <row r="373" spans="1:8" x14ac:dyDescent="0.25">
      <c r="A373" s="11">
        <v>43762</v>
      </c>
      <c r="B373" s="6">
        <f t="shared" si="12"/>
        <v>24.472727272727273</v>
      </c>
      <c r="C373" s="6">
        <f t="shared" si="12"/>
        <v>16.036363636363635</v>
      </c>
      <c r="D373" s="6">
        <f t="shared" si="12"/>
        <v>19.799999999999997</v>
      </c>
      <c r="E373" s="6">
        <f t="shared" si="12"/>
        <v>90.518181818181802</v>
      </c>
      <c r="F373" s="6">
        <f t="shared" si="12"/>
        <v>49.909090909090921</v>
      </c>
      <c r="G373" s="6">
        <f t="shared" si="12"/>
        <v>73.490909090909085</v>
      </c>
      <c r="H373" s="6">
        <f t="shared" si="12"/>
        <v>11.772727272727273</v>
      </c>
    </row>
    <row r="374" spans="1:8" x14ac:dyDescent="0.25">
      <c r="A374" s="11">
        <v>43761</v>
      </c>
      <c r="B374" s="6">
        <f t="shared" si="12"/>
        <v>24.372727272727271</v>
      </c>
      <c r="C374" s="6">
        <f t="shared" si="12"/>
        <v>16.590909090909093</v>
      </c>
      <c r="D374" s="6">
        <f t="shared" si="12"/>
        <v>20.318181818181817</v>
      </c>
      <c r="E374" s="6">
        <f t="shared" si="12"/>
        <v>88.436363636363637</v>
      </c>
      <c r="F374" s="6">
        <f t="shared" si="12"/>
        <v>52.9</v>
      </c>
      <c r="G374" s="6">
        <f t="shared" si="12"/>
        <v>71.7</v>
      </c>
      <c r="H374" s="6">
        <f t="shared" si="12"/>
        <v>13.1</v>
      </c>
    </row>
    <row r="375" spans="1:8" x14ac:dyDescent="0.25">
      <c r="A375" s="11">
        <v>43760</v>
      </c>
      <c r="B375" s="6">
        <f t="shared" si="12"/>
        <v>24.509090909090904</v>
      </c>
      <c r="C375" s="6">
        <f t="shared" si="12"/>
        <v>16.054545454545455</v>
      </c>
      <c r="D375" s="6">
        <f t="shared" si="12"/>
        <v>20.063636363636363</v>
      </c>
      <c r="E375" s="6">
        <f t="shared" si="12"/>
        <v>90.081818181818178</v>
      </c>
      <c r="F375" s="6">
        <f t="shared" si="12"/>
        <v>50.918181818181822</v>
      </c>
      <c r="G375" s="6">
        <f t="shared" si="12"/>
        <v>73.036363636363632</v>
      </c>
      <c r="H375" s="6">
        <f t="shared" si="12"/>
        <v>13.090909090909093</v>
      </c>
    </row>
    <row r="376" spans="1:8" x14ac:dyDescent="0.25">
      <c r="A376" s="11">
        <v>43759</v>
      </c>
      <c r="B376" s="6">
        <f t="shared" si="12"/>
        <v>24.34545454545454</v>
      </c>
      <c r="C376" s="6">
        <f t="shared" si="12"/>
        <v>16.172727272727272</v>
      </c>
      <c r="D376" s="6">
        <f t="shared" si="12"/>
        <v>20.027272727272727</v>
      </c>
      <c r="E376" s="6">
        <f t="shared" si="12"/>
        <v>88.336363636363629</v>
      </c>
      <c r="F376" s="6">
        <f t="shared" si="12"/>
        <v>52.018181818181809</v>
      </c>
      <c r="G376" s="6">
        <f t="shared" si="12"/>
        <v>73.190909090909088</v>
      </c>
      <c r="H376" s="6">
        <f t="shared" si="12"/>
        <v>14.281818181818181</v>
      </c>
    </row>
    <row r="377" spans="1:8" x14ac:dyDescent="0.25">
      <c r="A377" s="11">
        <v>43758</v>
      </c>
      <c r="B377" s="6">
        <f t="shared" ref="B377:H386" si="13">AVERAGE(B12,B45,B78,B111,B144,B177,B210,B243,B276,B309,B342)</f>
        <v>24.554545454545458</v>
      </c>
      <c r="C377" s="6">
        <f t="shared" si="13"/>
        <v>15.954545454545455</v>
      </c>
      <c r="D377" s="6">
        <f t="shared" si="13"/>
        <v>20.318181818181817</v>
      </c>
      <c r="E377" s="6">
        <f t="shared" si="13"/>
        <v>88.509090909090915</v>
      </c>
      <c r="F377" s="6">
        <f t="shared" si="13"/>
        <v>51.290909090909096</v>
      </c>
      <c r="G377" s="6">
        <f t="shared" si="13"/>
        <v>70.27272727272728</v>
      </c>
      <c r="H377" s="6">
        <f t="shared" si="13"/>
        <v>11.172727272727272</v>
      </c>
    </row>
    <row r="378" spans="1:8" x14ac:dyDescent="0.25">
      <c r="A378" s="11">
        <v>43757</v>
      </c>
      <c r="B378" s="6">
        <f t="shared" si="13"/>
        <v>24.127272727272725</v>
      </c>
      <c r="C378" s="6">
        <f t="shared" si="13"/>
        <v>15.472727272727271</v>
      </c>
      <c r="D378" s="6">
        <f t="shared" si="13"/>
        <v>20.263636363636365</v>
      </c>
      <c r="E378" s="6">
        <f t="shared" si="13"/>
        <v>85.527272727272731</v>
      </c>
      <c r="F378" s="6">
        <f t="shared" si="13"/>
        <v>44.945454545454545</v>
      </c>
      <c r="G378" s="6">
        <f t="shared" si="13"/>
        <v>69.827272727272714</v>
      </c>
      <c r="H378" s="6">
        <f t="shared" si="13"/>
        <v>12.172727272727274</v>
      </c>
    </row>
    <row r="379" spans="1:8" x14ac:dyDescent="0.25">
      <c r="A379" s="11">
        <v>43756</v>
      </c>
      <c r="B379" s="6">
        <f t="shared" si="13"/>
        <v>24.981818181818184</v>
      </c>
      <c r="C379" s="6">
        <f t="shared" si="13"/>
        <v>16.309090909090912</v>
      </c>
      <c r="D379" s="6">
        <f t="shared" si="13"/>
        <v>20.372727272727271</v>
      </c>
      <c r="E379" s="6">
        <f t="shared" si="13"/>
        <v>87.563636363636363</v>
      </c>
      <c r="F379" s="6">
        <f t="shared" si="13"/>
        <v>50.827272727272728</v>
      </c>
      <c r="G379" s="6">
        <f t="shared" si="13"/>
        <v>69.809090909090912</v>
      </c>
      <c r="H379" s="6">
        <f t="shared" si="13"/>
        <v>13.581818181818182</v>
      </c>
    </row>
    <row r="380" spans="1:8" x14ac:dyDescent="0.25">
      <c r="A380" s="11">
        <v>43755</v>
      </c>
      <c r="B380" s="6">
        <f t="shared" si="13"/>
        <v>25.072727272727274</v>
      </c>
      <c r="C380" s="6">
        <f t="shared" si="13"/>
        <v>16.545454545454547</v>
      </c>
      <c r="D380" s="6">
        <f t="shared" si="13"/>
        <v>20.454545454545453</v>
      </c>
      <c r="E380" s="6">
        <f t="shared" si="13"/>
        <v>88.554545454545462</v>
      </c>
      <c r="F380" s="6">
        <f t="shared" si="13"/>
        <v>48.954545454545453</v>
      </c>
      <c r="G380" s="6">
        <f t="shared" si="13"/>
        <v>70.409090909090907</v>
      </c>
      <c r="H380" s="6">
        <f t="shared" si="13"/>
        <v>15.054545454545455</v>
      </c>
    </row>
    <row r="381" spans="1:8" x14ac:dyDescent="0.25">
      <c r="A381" s="11">
        <v>43754</v>
      </c>
      <c r="B381" s="6">
        <f t="shared" si="13"/>
        <v>24.972727272727273</v>
      </c>
      <c r="C381" s="6">
        <f t="shared" si="13"/>
        <v>16.481818181818181</v>
      </c>
      <c r="D381" s="6">
        <f t="shared" si="13"/>
        <v>20.3</v>
      </c>
      <c r="E381" s="6">
        <f t="shared" si="13"/>
        <v>88.463636363636368</v>
      </c>
      <c r="F381" s="6">
        <f t="shared" si="13"/>
        <v>51</v>
      </c>
      <c r="G381" s="6">
        <f t="shared" si="13"/>
        <v>70.636363636363626</v>
      </c>
      <c r="H381" s="6">
        <f t="shared" si="13"/>
        <v>15.981818181818182</v>
      </c>
    </row>
    <row r="382" spans="1:8" x14ac:dyDescent="0.25">
      <c r="A382" s="11">
        <v>43753</v>
      </c>
      <c r="B382" s="6">
        <f t="shared" si="13"/>
        <v>25.018181818181816</v>
      </c>
      <c r="C382" s="6">
        <f t="shared" si="13"/>
        <v>16.536363636363635</v>
      </c>
      <c r="D382" s="6">
        <f t="shared" si="13"/>
        <v>20.436363636363637</v>
      </c>
      <c r="E382" s="6">
        <f t="shared" si="13"/>
        <v>87.236363636363649</v>
      </c>
      <c r="F382" s="6">
        <f t="shared" si="13"/>
        <v>48.272727272727273</v>
      </c>
      <c r="G382" s="6">
        <f t="shared" si="13"/>
        <v>68.072727272727278</v>
      </c>
      <c r="H382" s="6">
        <f t="shared" si="13"/>
        <v>16.254545454545454</v>
      </c>
    </row>
    <row r="383" spans="1:8" x14ac:dyDescent="0.25">
      <c r="A383" s="11">
        <v>43752</v>
      </c>
      <c r="B383" s="6">
        <f t="shared" si="13"/>
        <v>25.163636363636364</v>
      </c>
      <c r="C383" s="6">
        <f t="shared" si="13"/>
        <v>15.863636363636367</v>
      </c>
      <c r="D383" s="6">
        <f t="shared" si="13"/>
        <v>20.509090909090908</v>
      </c>
      <c r="E383" s="6">
        <f t="shared" si="13"/>
        <v>87.145454545454541</v>
      </c>
      <c r="F383" s="6">
        <f t="shared" si="13"/>
        <v>43.136363636363633</v>
      </c>
      <c r="G383" s="6">
        <f t="shared" si="13"/>
        <v>67.945454545454538</v>
      </c>
      <c r="H383" s="6">
        <f t="shared" si="13"/>
        <v>14.58181818181818</v>
      </c>
    </row>
    <row r="384" spans="1:8" x14ac:dyDescent="0.25">
      <c r="A384" s="11">
        <v>43751</v>
      </c>
      <c r="B384" s="6">
        <f t="shared" si="13"/>
        <v>25.818181818181817</v>
      </c>
      <c r="C384" s="6">
        <f t="shared" si="13"/>
        <v>16.90909090909091</v>
      </c>
      <c r="D384" s="6">
        <f t="shared" si="13"/>
        <v>21.054545454545458</v>
      </c>
      <c r="E384" s="6">
        <f t="shared" si="13"/>
        <v>88.472727272727269</v>
      </c>
      <c r="F384" s="6">
        <f t="shared" si="13"/>
        <v>46.509090909090915</v>
      </c>
      <c r="G384" s="6">
        <f t="shared" si="13"/>
        <v>69.263636363636365</v>
      </c>
      <c r="H384" s="6">
        <f t="shared" si="13"/>
        <v>15.554545454545456</v>
      </c>
    </row>
    <row r="385" spans="1:8" x14ac:dyDescent="0.25">
      <c r="A385" s="11">
        <v>43750</v>
      </c>
      <c r="B385" s="6">
        <f t="shared" si="13"/>
        <v>25.790909090909089</v>
      </c>
      <c r="C385" s="6">
        <f t="shared" si="13"/>
        <v>16.709090909090907</v>
      </c>
      <c r="D385" s="6">
        <f t="shared" si="13"/>
        <v>20.963636363636365</v>
      </c>
      <c r="E385" s="6">
        <f t="shared" si="13"/>
        <v>91</v>
      </c>
      <c r="F385" s="6">
        <f t="shared" si="13"/>
        <v>51.763636363636358</v>
      </c>
      <c r="G385" s="6">
        <f t="shared" si="13"/>
        <v>73.454545454545453</v>
      </c>
      <c r="H385" s="6">
        <f t="shared" si="13"/>
        <v>16.172727272727272</v>
      </c>
    </row>
    <row r="386" spans="1:8" x14ac:dyDescent="0.25">
      <c r="A386" s="11">
        <v>43749</v>
      </c>
      <c r="B386" s="6">
        <f t="shared" si="13"/>
        <v>25.954545454545453</v>
      </c>
      <c r="C386" s="6">
        <f t="shared" si="13"/>
        <v>17.799999999999997</v>
      </c>
      <c r="D386" s="6">
        <f t="shared" si="13"/>
        <v>21.663636363636364</v>
      </c>
      <c r="E386" s="6">
        <f t="shared" si="13"/>
        <v>89.790909090909111</v>
      </c>
      <c r="F386" s="6">
        <f t="shared" si="13"/>
        <v>51.909090909090907</v>
      </c>
      <c r="G386" s="6">
        <f t="shared" si="13"/>
        <v>73.136363636363626</v>
      </c>
      <c r="H386" s="6">
        <f t="shared" si="13"/>
        <v>14.58181818181818</v>
      </c>
    </row>
    <row r="387" spans="1:8" x14ac:dyDescent="0.25">
      <c r="A387" s="11">
        <v>43748</v>
      </c>
      <c r="B387" s="6">
        <f t="shared" ref="B387:H395" si="14">AVERAGE(B22,B55,B88,B121,B154,B187,B220,B253,B286,B319,B352)</f>
        <v>25.827272727272728</v>
      </c>
      <c r="C387" s="6">
        <f t="shared" si="14"/>
        <v>17.65454545454546</v>
      </c>
      <c r="D387" s="6">
        <f t="shared" si="14"/>
        <v>21.699999999999996</v>
      </c>
      <c r="E387" s="6">
        <f t="shared" si="14"/>
        <v>86.545454545454547</v>
      </c>
      <c r="F387" s="6">
        <f t="shared" si="14"/>
        <v>50.863636363636367</v>
      </c>
      <c r="G387" s="6">
        <f t="shared" si="14"/>
        <v>70.636363636363626</v>
      </c>
      <c r="H387" s="6">
        <f t="shared" si="14"/>
        <v>15.799999999999999</v>
      </c>
    </row>
    <row r="388" spans="1:8" x14ac:dyDescent="0.25">
      <c r="A388" s="11">
        <v>43747</v>
      </c>
      <c r="B388" s="6">
        <f t="shared" si="14"/>
        <v>25.827272727272724</v>
      </c>
      <c r="C388" s="6">
        <f t="shared" si="14"/>
        <v>17.554545454545455</v>
      </c>
      <c r="D388" s="6">
        <f t="shared" si="14"/>
        <v>21.363636363636363</v>
      </c>
      <c r="E388" s="6">
        <f t="shared" si="14"/>
        <v>87.354545454545459</v>
      </c>
      <c r="F388" s="6">
        <f t="shared" si="14"/>
        <v>52.872727272727275</v>
      </c>
      <c r="G388" s="6">
        <f t="shared" si="14"/>
        <v>71.590909090909093</v>
      </c>
      <c r="H388" s="6">
        <f t="shared" si="14"/>
        <v>14.645454545454543</v>
      </c>
    </row>
    <row r="389" spans="1:8" x14ac:dyDescent="0.25">
      <c r="A389" s="11">
        <v>43746</v>
      </c>
      <c r="B389" s="6">
        <f t="shared" si="14"/>
        <v>26.481818181818184</v>
      </c>
      <c r="C389" s="6">
        <f t="shared" si="14"/>
        <v>18.190909090909088</v>
      </c>
      <c r="D389" s="6">
        <f t="shared" si="14"/>
        <v>22.136363636363637</v>
      </c>
      <c r="E389" s="6">
        <f t="shared" si="14"/>
        <v>84.909090909090907</v>
      </c>
      <c r="F389" s="6">
        <f t="shared" si="14"/>
        <v>54.672727272727272</v>
      </c>
      <c r="G389" s="6">
        <f t="shared" si="14"/>
        <v>71.563636363636363</v>
      </c>
      <c r="H389" s="6">
        <f t="shared" si="14"/>
        <v>16.372727272727271</v>
      </c>
    </row>
    <row r="390" spans="1:8" x14ac:dyDescent="0.25">
      <c r="A390" s="11">
        <v>43745</v>
      </c>
      <c r="B390" s="6">
        <f t="shared" si="14"/>
        <v>26.318181818181817</v>
      </c>
      <c r="C390" s="6">
        <f t="shared" si="14"/>
        <v>17.945454545454545</v>
      </c>
      <c r="D390" s="6">
        <f t="shared" si="14"/>
        <v>22</v>
      </c>
      <c r="E390" s="6">
        <f t="shared" si="14"/>
        <v>89.036363636363632</v>
      </c>
      <c r="F390" s="6">
        <f t="shared" si="14"/>
        <v>53.74545454545455</v>
      </c>
      <c r="G390" s="6">
        <f t="shared" si="14"/>
        <v>72.909090909090907</v>
      </c>
      <c r="H390" s="6">
        <f t="shared" si="14"/>
        <v>16.154545454545456</v>
      </c>
    </row>
    <row r="391" spans="1:8" x14ac:dyDescent="0.25">
      <c r="A391" s="11">
        <v>43744</v>
      </c>
      <c r="B391" s="6">
        <f t="shared" si="14"/>
        <v>26.25454545454545</v>
      </c>
      <c r="C391" s="6">
        <f t="shared" si="14"/>
        <v>18.15454545454546</v>
      </c>
      <c r="D391" s="6">
        <f t="shared" si="14"/>
        <v>22.190909090909091</v>
      </c>
      <c r="E391" s="6">
        <f t="shared" si="14"/>
        <v>88.718181818181819</v>
      </c>
      <c r="F391" s="6">
        <f t="shared" si="14"/>
        <v>52.009090909090908</v>
      </c>
      <c r="G391" s="6">
        <f t="shared" si="14"/>
        <v>71.554545454545462</v>
      </c>
      <c r="H391" s="6">
        <f t="shared" si="14"/>
        <v>17.945454545454545</v>
      </c>
    </row>
    <row r="392" spans="1:8" x14ac:dyDescent="0.25">
      <c r="A392" s="11">
        <v>43743</v>
      </c>
      <c r="B392" s="6">
        <f t="shared" si="14"/>
        <v>27.181818181818176</v>
      </c>
      <c r="C392" s="6">
        <f t="shared" si="14"/>
        <v>18.036363636363635</v>
      </c>
      <c r="D392" s="6">
        <f t="shared" si="14"/>
        <v>22.33636363636364</v>
      </c>
      <c r="E392" s="6">
        <f t="shared" si="14"/>
        <v>86.836363636363643</v>
      </c>
      <c r="F392" s="6">
        <f t="shared" si="14"/>
        <v>48.199999999999996</v>
      </c>
      <c r="G392" s="6">
        <f t="shared" si="14"/>
        <v>69.418181818181822</v>
      </c>
      <c r="H392" s="6">
        <f t="shared" si="14"/>
        <v>17.736363636363638</v>
      </c>
    </row>
    <row r="393" spans="1:8" x14ac:dyDescent="0.25">
      <c r="A393" s="11">
        <v>43742</v>
      </c>
      <c r="B393" s="6">
        <f t="shared" si="14"/>
        <v>26.554545454545451</v>
      </c>
      <c r="C393" s="6">
        <f t="shared" si="14"/>
        <v>18.654545454545456</v>
      </c>
      <c r="D393" s="6">
        <f t="shared" si="14"/>
        <v>22.345454545454547</v>
      </c>
      <c r="E393" s="6">
        <f t="shared" si="14"/>
        <v>86.081818181818193</v>
      </c>
      <c r="F393" s="6">
        <f t="shared" si="14"/>
        <v>50.290909090909096</v>
      </c>
      <c r="G393" s="6">
        <f t="shared" si="14"/>
        <v>69.154545454545456</v>
      </c>
      <c r="H393" s="6">
        <f t="shared" si="14"/>
        <v>17.136363636363637</v>
      </c>
    </row>
    <row r="394" spans="1:8" x14ac:dyDescent="0.25">
      <c r="A394" s="11">
        <v>43741</v>
      </c>
      <c r="B394" s="6">
        <f t="shared" si="14"/>
        <v>27.690909090909088</v>
      </c>
      <c r="C394" s="6">
        <f t="shared" si="14"/>
        <v>18.299999999999997</v>
      </c>
      <c r="D394" s="6">
        <f t="shared" si="14"/>
        <v>22.563636363636359</v>
      </c>
      <c r="E394" s="6">
        <f t="shared" si="14"/>
        <v>87.045454545454547</v>
      </c>
      <c r="F394" s="6">
        <f t="shared" si="14"/>
        <v>44.472727272727276</v>
      </c>
      <c r="G394" s="6">
        <f t="shared" si="14"/>
        <v>68.663636363636371</v>
      </c>
      <c r="H394" s="6">
        <f t="shared" si="14"/>
        <v>17.518181818181816</v>
      </c>
    </row>
    <row r="395" spans="1:8" x14ac:dyDescent="0.25">
      <c r="A395" s="11">
        <v>43740</v>
      </c>
      <c r="B395" s="6">
        <f t="shared" si="14"/>
        <v>27.027272727272727</v>
      </c>
      <c r="C395" s="6">
        <f t="shared" si="14"/>
        <v>18.390909090909091</v>
      </c>
      <c r="D395" s="6">
        <f t="shared" si="14"/>
        <v>22.318181818181817</v>
      </c>
      <c r="E395" s="6">
        <f t="shared" si="14"/>
        <v>85.818181818181813</v>
      </c>
      <c r="F395" s="6">
        <f t="shared" si="14"/>
        <v>51.572727272727271</v>
      </c>
      <c r="G395" s="6">
        <f t="shared" si="14"/>
        <v>71.609090909090909</v>
      </c>
      <c r="H395" s="6">
        <f t="shared" si="14"/>
        <v>17.781818181818181</v>
      </c>
    </row>
    <row r="396" spans="1:8" x14ac:dyDescent="0.25">
      <c r="A396" s="11">
        <v>43739</v>
      </c>
      <c r="B396" s="6">
        <f t="shared" ref="B396:H396" si="15">AVERAGE(B31,B65,B97,B130,B163,B196,B229,B262,B295,B328,B361)</f>
        <v>25.912539184952973</v>
      </c>
      <c r="C396" s="6">
        <f t="shared" si="15"/>
        <v>17.968965517241383</v>
      </c>
      <c r="D396" s="6">
        <f t="shared" si="15"/>
        <v>21.884326018808775</v>
      </c>
      <c r="E396" s="6">
        <f t="shared" si="15"/>
        <v>85.41316614420063</v>
      </c>
      <c r="F396" s="6">
        <f t="shared" si="15"/>
        <v>53.356739811912213</v>
      </c>
      <c r="G396" s="6">
        <f t="shared" si="15"/>
        <v>70.963949843260181</v>
      </c>
      <c r="H396" s="6">
        <f t="shared" si="15"/>
        <v>17.232288401253914</v>
      </c>
    </row>
    <row r="397" spans="1:8" x14ac:dyDescent="0.25">
      <c r="A397" s="12" t="s">
        <v>34</v>
      </c>
      <c r="B397" s="7">
        <f>AVERAGE(B367:B396)</f>
        <v>25.267387669801465</v>
      </c>
      <c r="C397" s="7">
        <f t="shared" ref="C397:H397" si="16">AVERAGE(C367:C396)</f>
        <v>16.713207941483809</v>
      </c>
      <c r="D397" s="7">
        <f t="shared" si="16"/>
        <v>20.792507836990598</v>
      </c>
      <c r="E397" s="7">
        <f t="shared" si="16"/>
        <v>87.082863113897602</v>
      </c>
      <c r="F397" s="7">
        <f t="shared" si="16"/>
        <v>48.835224660397074</v>
      </c>
      <c r="G397" s="7">
        <f t="shared" si="16"/>
        <v>69.56940438871473</v>
      </c>
      <c r="H397" s="7">
        <f t="shared" si="16"/>
        <v>14.670773249738767</v>
      </c>
    </row>
    <row r="398" spans="1:8" x14ac:dyDescent="0.25">
      <c r="A398" s="12" t="s">
        <v>35</v>
      </c>
      <c r="B398" s="7">
        <f>MAX(B367:B396)</f>
        <v>27.690909090909088</v>
      </c>
      <c r="C398" s="7">
        <f t="shared" ref="C398:H398" si="17">MAX(C367:C396)</f>
        <v>18.654545454545456</v>
      </c>
      <c r="D398" s="7">
        <f t="shared" si="17"/>
        <v>22.563636363636359</v>
      </c>
      <c r="E398" s="7">
        <f t="shared" si="17"/>
        <v>91</v>
      </c>
      <c r="F398" s="7">
        <f t="shared" si="17"/>
        <v>54.672727272727272</v>
      </c>
      <c r="G398" s="7">
        <f t="shared" si="17"/>
        <v>73.490909090909085</v>
      </c>
      <c r="H398" s="7">
        <f t="shared" si="17"/>
        <v>17.945454545454545</v>
      </c>
    </row>
    <row r="399" spans="1:8" x14ac:dyDescent="0.25">
      <c r="A399" s="12" t="s">
        <v>36</v>
      </c>
      <c r="B399" s="7">
        <f>MIN(B367:B396)</f>
        <v>22.527272727272727</v>
      </c>
      <c r="C399" s="7">
        <f t="shared" ref="C399:H399" si="18">MIN(C367:C396)</f>
        <v>14.027272727272729</v>
      </c>
      <c r="D399" s="7">
        <f t="shared" si="18"/>
        <v>18.145454545454545</v>
      </c>
      <c r="E399" s="7">
        <f t="shared" si="18"/>
        <v>79.654545454545442</v>
      </c>
      <c r="F399" s="7">
        <f t="shared" si="18"/>
        <v>41.654545454545456</v>
      </c>
      <c r="G399" s="7">
        <f t="shared" si="18"/>
        <v>62.054545454545455</v>
      </c>
      <c r="H399" s="7">
        <f t="shared" si="18"/>
        <v>11.172727272727272</v>
      </c>
    </row>
    <row r="400" spans="1:8" x14ac:dyDescent="0.25">
      <c r="A400" s="12" t="s">
        <v>37</v>
      </c>
      <c r="B400" s="7">
        <f>STDEV(B367:B396)</f>
        <v>1.2271355986331509</v>
      </c>
      <c r="C400" s="7">
        <f t="shared" ref="C400:H400" si="19">STDEV(C367:C396)</f>
        <v>1.2418087084416374</v>
      </c>
      <c r="D400" s="7">
        <f t="shared" si="19"/>
        <v>1.188297113094825</v>
      </c>
      <c r="E400" s="7">
        <f t="shared" si="19"/>
        <v>2.4459421027999104</v>
      </c>
      <c r="F400" s="7">
        <f t="shared" si="19"/>
        <v>3.9955095621373276</v>
      </c>
      <c r="G400" s="7">
        <f t="shared" si="19"/>
        <v>3.2678287725860051</v>
      </c>
      <c r="H400" s="7">
        <f t="shared" si="19"/>
        <v>2.1279759222477828</v>
      </c>
    </row>
    <row r="401" spans="1:17" x14ac:dyDescent="0.25">
      <c r="A401" s="5" t="s">
        <v>16</v>
      </c>
      <c r="B401" s="7">
        <f>B400/SQRT(30)</f>
        <v>0.22404328282966082</v>
      </c>
      <c r="C401" s="7">
        <f t="shared" ref="C401:H401" si="20">C400/SQRT(30)</f>
        <v>0.2267222139066136</v>
      </c>
      <c r="D401" s="7">
        <f t="shared" si="20"/>
        <v>0.21695237795343439</v>
      </c>
      <c r="E401" s="7">
        <f t="shared" si="20"/>
        <v>0.44656588801837693</v>
      </c>
      <c r="F401" s="7">
        <f t="shared" si="20"/>
        <v>0.72947690530340115</v>
      </c>
      <c r="G401" s="7">
        <f t="shared" si="20"/>
        <v>0.59662117760325817</v>
      </c>
      <c r="H401" s="7">
        <f t="shared" si="20"/>
        <v>0.38851347148099002</v>
      </c>
    </row>
    <row r="402" spans="1:17" x14ac:dyDescent="0.25">
      <c r="A402" s="5"/>
      <c r="B402" s="7"/>
      <c r="C402" s="7"/>
      <c r="D402" s="7"/>
      <c r="E402" s="7"/>
      <c r="F402" s="7"/>
      <c r="G402" s="7"/>
      <c r="H402" s="7"/>
    </row>
    <row r="403" spans="1:17" x14ac:dyDescent="0.25">
      <c r="A403" s="12" t="s">
        <v>39</v>
      </c>
    </row>
    <row r="404" spans="1:17" x14ac:dyDescent="0.25">
      <c r="A404" s="10" t="s">
        <v>40</v>
      </c>
      <c r="B404" s="10">
        <v>2008</v>
      </c>
      <c r="C404" s="10">
        <v>2009</v>
      </c>
      <c r="D404" s="10">
        <v>2010</v>
      </c>
      <c r="E404" s="10">
        <v>2011</v>
      </c>
      <c r="F404" s="10">
        <v>2012</v>
      </c>
      <c r="G404" s="10">
        <v>2013</v>
      </c>
      <c r="H404" s="10">
        <v>2014</v>
      </c>
      <c r="I404" s="10">
        <v>2015</v>
      </c>
      <c r="J404" s="10">
        <v>2016</v>
      </c>
      <c r="K404" s="10">
        <v>2017</v>
      </c>
      <c r="L404" s="10">
        <v>2018</v>
      </c>
      <c r="M404" s="12" t="s">
        <v>34</v>
      </c>
      <c r="N404" s="12" t="s">
        <v>35</v>
      </c>
      <c r="O404" s="12" t="s">
        <v>36</v>
      </c>
      <c r="P404" s="12" t="s">
        <v>37</v>
      </c>
      <c r="Q404" s="5" t="s">
        <v>16</v>
      </c>
    </row>
    <row r="405" spans="1:17" x14ac:dyDescent="0.25">
      <c r="A405" s="10" t="s">
        <v>27</v>
      </c>
      <c r="B405" s="6">
        <f>B32</f>
        <v>24.896666666666665</v>
      </c>
      <c r="C405" s="6">
        <f>B65</f>
        <v>25.737931034482759</v>
      </c>
      <c r="D405" s="6">
        <f>B98</f>
        <v>23.496666666666677</v>
      </c>
      <c r="E405" s="6">
        <f>B131</f>
        <v>25.736666666666668</v>
      </c>
      <c r="F405" s="6">
        <f>B164</f>
        <v>23.693333333333335</v>
      </c>
      <c r="G405" s="6">
        <f>B197</f>
        <v>25.97333333333334</v>
      </c>
      <c r="H405" s="6">
        <f>B230</f>
        <v>26.503333333333337</v>
      </c>
      <c r="I405" s="6">
        <f>B263</f>
        <v>25.103333333333335</v>
      </c>
      <c r="J405" s="6">
        <f>B296</f>
        <v>25.873333333333335</v>
      </c>
      <c r="K405" s="6">
        <f>B329</f>
        <v>26.54</v>
      </c>
      <c r="L405" s="6">
        <f>B362</f>
        <v>24.386666666666674</v>
      </c>
      <c r="M405" s="6">
        <f>AVERAGE(B405:L405)</f>
        <v>25.267387669801462</v>
      </c>
      <c r="N405" s="6">
        <f>MAX(B405:L405)</f>
        <v>26.54</v>
      </c>
      <c r="O405" s="6">
        <f>MIN(B405:L405)</f>
        <v>23.496666666666677</v>
      </c>
      <c r="P405" s="6">
        <f>STDEV(B405:L405)</f>
        <v>1.0491608259019369</v>
      </c>
      <c r="Q405" s="6">
        <f>P405/SQRT(11)</f>
        <v>0.31633389129600997</v>
      </c>
    </row>
    <row r="406" spans="1:17" x14ac:dyDescent="0.25">
      <c r="A406" s="10" t="s">
        <v>28</v>
      </c>
      <c r="B406" s="6">
        <f>C32</f>
        <v>17.55</v>
      </c>
      <c r="C406" s="6">
        <f>C65</f>
        <v>17.158620689655173</v>
      </c>
      <c r="D406" s="6">
        <f>C98</f>
        <v>15.466666666666665</v>
      </c>
      <c r="E406" s="6">
        <f>C131</f>
        <v>16.93</v>
      </c>
      <c r="F406" s="6">
        <f>C164</f>
        <v>15.653333333333334</v>
      </c>
      <c r="G406" s="6">
        <f>C197</f>
        <v>16.893333333333331</v>
      </c>
      <c r="H406" s="6">
        <f>C230</f>
        <v>16.843333333333337</v>
      </c>
      <c r="I406" s="6">
        <f>C263</f>
        <v>17.41333333333333</v>
      </c>
      <c r="J406" s="6">
        <f>C296</f>
        <v>17.306666666666668</v>
      </c>
      <c r="K406" s="6">
        <f>C329</f>
        <v>16.393333333333327</v>
      </c>
      <c r="L406" s="6">
        <f>C362</f>
        <v>16.236666666666665</v>
      </c>
      <c r="M406" s="6">
        <f t="shared" ref="M406:M414" si="21">AVERAGE(B406:L406)</f>
        <v>16.713207941483802</v>
      </c>
      <c r="N406" s="6">
        <f t="shared" ref="N406:N414" si="22">MAX(B406:L406)</f>
        <v>17.55</v>
      </c>
      <c r="O406" s="6">
        <f t="shared" ref="O406:O414" si="23">MIN(B406:L406)</f>
        <v>15.466666666666665</v>
      </c>
      <c r="P406" s="6">
        <f t="shared" ref="P406:P414" si="24">STDEV(B406:L406)</f>
        <v>0.69598631779904374</v>
      </c>
      <c r="Q406" s="6">
        <f t="shared" ref="Q406:Q414" si="25">P406/SQRT(11)</f>
        <v>0.20984777048731637</v>
      </c>
    </row>
    <row r="407" spans="1:17" x14ac:dyDescent="0.25">
      <c r="A407" s="10" t="s">
        <v>29</v>
      </c>
      <c r="B407" s="6">
        <f>D32</f>
        <v>21.043333333333326</v>
      </c>
      <c r="C407" s="6">
        <f>D65</f>
        <v>21.627586206896552</v>
      </c>
      <c r="D407" s="6">
        <f>D98</f>
        <v>19.476666666666667</v>
      </c>
      <c r="E407" s="6">
        <f>D131</f>
        <v>21.133333333333336</v>
      </c>
      <c r="F407" s="6">
        <f>D164</f>
        <v>19.393333333333327</v>
      </c>
      <c r="G407" s="6">
        <f>D164</f>
        <v>19.393333333333327</v>
      </c>
      <c r="H407" s="6">
        <f>D230</f>
        <v>21.51</v>
      </c>
      <c r="I407" s="6">
        <f>D263</f>
        <v>21.100000000000005</v>
      </c>
      <c r="J407" s="6">
        <f>D296</f>
        <v>21.220000000000002</v>
      </c>
      <c r="K407" s="6">
        <f>D329</f>
        <v>21.146666666666668</v>
      </c>
      <c r="L407" s="6">
        <f>D362</f>
        <v>19.96</v>
      </c>
      <c r="M407" s="6">
        <f t="shared" si="21"/>
        <v>20.636750261233018</v>
      </c>
      <c r="N407" s="6">
        <f t="shared" si="22"/>
        <v>21.627586206896552</v>
      </c>
      <c r="O407" s="6">
        <f t="shared" si="23"/>
        <v>19.393333333333327</v>
      </c>
      <c r="P407" s="6">
        <f t="shared" si="24"/>
        <v>0.88695980821548137</v>
      </c>
      <c r="Q407" s="6">
        <f t="shared" si="25"/>
        <v>0.26742844436148516</v>
      </c>
    </row>
    <row r="408" spans="1:17" x14ac:dyDescent="0.25">
      <c r="A408" s="10" t="s">
        <v>30</v>
      </c>
      <c r="B408" s="6">
        <f>E32</f>
        <v>79.696666666666687</v>
      </c>
      <c r="C408" s="6">
        <f>E65</f>
        <v>80.84482758620689</v>
      </c>
      <c r="D408" s="6">
        <f>E98</f>
        <v>88.076666666666654</v>
      </c>
      <c r="E408" s="6">
        <f>E131</f>
        <v>83.013333333333335</v>
      </c>
      <c r="F408" s="6">
        <f>E164</f>
        <v>92.910000000000011</v>
      </c>
      <c r="G408" s="6">
        <f>E164</f>
        <v>92.910000000000011</v>
      </c>
      <c r="H408" s="6">
        <f>E230</f>
        <v>86.426666666666705</v>
      </c>
      <c r="I408" s="6">
        <f>E263</f>
        <v>90.163333333333327</v>
      </c>
      <c r="J408" s="6">
        <f>E296</f>
        <v>89.893333333333345</v>
      </c>
      <c r="K408" s="6">
        <f>E329</f>
        <v>93.106666666666669</v>
      </c>
      <c r="L408" s="6">
        <f>E362</f>
        <v>84.573333333333309</v>
      </c>
      <c r="M408" s="6">
        <f t="shared" si="21"/>
        <v>87.419529780564261</v>
      </c>
      <c r="N408" s="6">
        <f t="shared" si="22"/>
        <v>93.106666666666669</v>
      </c>
      <c r="O408" s="6">
        <f t="shared" si="23"/>
        <v>79.696666666666687</v>
      </c>
      <c r="P408" s="6">
        <f t="shared" si="24"/>
        <v>4.8793907959343858</v>
      </c>
      <c r="Q408" s="6">
        <f t="shared" si="25"/>
        <v>1.4711916796025408</v>
      </c>
    </row>
    <row r="409" spans="1:17" x14ac:dyDescent="0.25">
      <c r="A409" s="10" t="s">
        <v>31</v>
      </c>
      <c r="B409" s="6">
        <f>F32</f>
        <v>48.863333333333337</v>
      </c>
      <c r="C409" s="6">
        <f>F65</f>
        <v>45.824137931034471</v>
      </c>
      <c r="D409" s="6">
        <f>F98</f>
        <v>48.403333333333336</v>
      </c>
      <c r="E409" s="6">
        <f>F131</f>
        <v>44.706666666666663</v>
      </c>
      <c r="F409" s="6">
        <f>F164</f>
        <v>54.600000000000016</v>
      </c>
      <c r="G409" s="6">
        <f>F164</f>
        <v>54.600000000000016</v>
      </c>
      <c r="H409" s="6">
        <f>F230</f>
        <v>46.59</v>
      </c>
      <c r="I409" s="6">
        <f>F263</f>
        <v>54.660000000000011</v>
      </c>
      <c r="J409" s="6">
        <f>F296</f>
        <v>50.256666666666661</v>
      </c>
      <c r="K409" s="6">
        <f>F329</f>
        <v>46.393333333333324</v>
      </c>
      <c r="L409" s="6">
        <f>F362</f>
        <v>47.053333333333335</v>
      </c>
      <c r="M409" s="6">
        <f t="shared" si="21"/>
        <v>49.268254963427381</v>
      </c>
      <c r="N409" s="6">
        <f t="shared" si="22"/>
        <v>54.660000000000011</v>
      </c>
      <c r="O409" s="6">
        <f t="shared" si="23"/>
        <v>44.706666666666663</v>
      </c>
      <c r="P409" s="6">
        <f t="shared" si="24"/>
        <v>3.7527198834310851</v>
      </c>
      <c r="Q409" s="6">
        <f t="shared" si="25"/>
        <v>1.1314876178770148</v>
      </c>
    </row>
    <row r="410" spans="1:17" x14ac:dyDescent="0.25">
      <c r="A410" s="10" t="s">
        <v>32</v>
      </c>
      <c r="B410" s="6">
        <f>G32</f>
        <v>64.38666666666667</v>
      </c>
      <c r="C410" s="6">
        <f>G65</f>
        <v>65.803448275862053</v>
      </c>
      <c r="D410" s="6">
        <f>G98</f>
        <v>70.343333333333334</v>
      </c>
      <c r="E410" s="6">
        <f>G131</f>
        <v>65.796666666666667</v>
      </c>
      <c r="F410" s="6">
        <f>G164</f>
        <v>76.543333333333322</v>
      </c>
      <c r="G410" s="6">
        <f>G164</f>
        <v>76.543333333333322</v>
      </c>
      <c r="H410" s="6">
        <f>G230</f>
        <v>67.646666666666661</v>
      </c>
      <c r="I410" s="6">
        <f>G263</f>
        <v>73.549999999999983</v>
      </c>
      <c r="J410" s="6">
        <f>G296</f>
        <v>72.239999999999995</v>
      </c>
      <c r="K410" s="6">
        <f>G329</f>
        <v>70.096666666666664</v>
      </c>
      <c r="L410" s="6">
        <f>G362</f>
        <v>66.11999999999999</v>
      </c>
      <c r="M410" s="6">
        <f t="shared" si="21"/>
        <v>69.915464994775334</v>
      </c>
      <c r="N410" s="6">
        <f t="shared" si="22"/>
        <v>76.543333333333322</v>
      </c>
      <c r="O410" s="6">
        <f t="shared" si="23"/>
        <v>64.38666666666667</v>
      </c>
      <c r="P410" s="6">
        <f t="shared" si="24"/>
        <v>4.3666953520896961</v>
      </c>
      <c r="Q410" s="6">
        <f t="shared" si="25"/>
        <v>1.3166081869700352</v>
      </c>
    </row>
    <row r="411" spans="1:17" x14ac:dyDescent="0.25">
      <c r="A411" s="10" t="s">
        <v>33</v>
      </c>
      <c r="B411" s="6">
        <f>H32</f>
        <v>14.32666666666667</v>
      </c>
      <c r="C411" s="6">
        <f>H65</f>
        <v>14.155172413793103</v>
      </c>
      <c r="D411" s="6">
        <f>H98</f>
        <v>15.346666666666666</v>
      </c>
      <c r="E411" s="6">
        <f>H131</f>
        <v>14.600000000000001</v>
      </c>
      <c r="F411" s="6">
        <f>H164</f>
        <v>14.290000000000001</v>
      </c>
      <c r="G411" s="6">
        <f>H164</f>
        <v>14.290000000000001</v>
      </c>
      <c r="H411" s="6">
        <f>H230</f>
        <v>15.833333333333337</v>
      </c>
      <c r="I411" s="6">
        <f>H263</f>
        <v>13.933333333333334</v>
      </c>
      <c r="J411" s="6">
        <f>H296</f>
        <v>13.65666666666667</v>
      </c>
      <c r="K411" s="6">
        <f>H329</f>
        <v>15.813333333333333</v>
      </c>
      <c r="L411" s="6">
        <f>H362</f>
        <v>13.493333333333336</v>
      </c>
      <c r="M411" s="6">
        <f t="shared" si="21"/>
        <v>14.521682340647862</v>
      </c>
      <c r="N411" s="6">
        <f t="shared" si="22"/>
        <v>15.833333333333337</v>
      </c>
      <c r="O411" s="6">
        <f t="shared" si="23"/>
        <v>13.493333333333336</v>
      </c>
      <c r="P411" s="6">
        <f t="shared" si="24"/>
        <v>0.80666881757414632</v>
      </c>
      <c r="Q411" s="6">
        <f t="shared" si="25"/>
        <v>0.24321979981573558</v>
      </c>
    </row>
    <row r="412" spans="1:17" x14ac:dyDescent="0.25">
      <c r="A412" s="10" t="s">
        <v>50</v>
      </c>
      <c r="B412" s="14">
        <f>B405*ATAN(0.151977*(B409+8.313659)^(1/2))+ATAN(B405+B409)-ATAN(B409-1.676331)+0.00391838*B409^(3/2)*ATAN(0.023101*B409)-4.686035</f>
        <v>17.732818888584664</v>
      </c>
      <c r="C412" s="14">
        <f t="shared" ref="C412:L412" si="26">C405*ATAN(0.151977*(C409+8.313659)^(1/2))+ATAN(C405+C409)-ATAN(C409-1.676331)+0.00391838*C409^(3/2)*ATAN(0.023101*C409)-4.686035</f>
        <v>17.961378041881805</v>
      </c>
      <c r="D412" s="14">
        <f t="shared" si="26"/>
        <v>16.466942565547807</v>
      </c>
      <c r="E412" s="14">
        <f t="shared" si="26"/>
        <v>17.776832897267489</v>
      </c>
      <c r="F412" s="14">
        <f t="shared" si="26"/>
        <v>17.553118924315342</v>
      </c>
      <c r="G412" s="14">
        <f t="shared" si="26"/>
        <v>19.555974585031507</v>
      </c>
      <c r="H412" s="14">
        <f t="shared" si="26"/>
        <v>18.732772863137328</v>
      </c>
      <c r="I412" s="14">
        <f t="shared" si="26"/>
        <v>18.800790243327938</v>
      </c>
      <c r="J412" s="14">
        <f t="shared" si="26"/>
        <v>18.789710773503735</v>
      </c>
      <c r="K412" s="14">
        <f t="shared" si="26"/>
        <v>18.731074031100757</v>
      </c>
      <c r="L412" s="14">
        <f t="shared" si="26"/>
        <v>17.016825716404913</v>
      </c>
      <c r="M412" s="6">
        <f t="shared" si="21"/>
        <v>18.101658139100298</v>
      </c>
      <c r="N412" s="6">
        <f t="shared" si="22"/>
        <v>19.555974585031507</v>
      </c>
      <c r="O412" s="6">
        <f t="shared" si="23"/>
        <v>16.466942565547807</v>
      </c>
      <c r="P412" s="6">
        <f t="shared" si="24"/>
        <v>0.91010947747003057</v>
      </c>
      <c r="Q412" s="6">
        <f t="shared" si="25"/>
        <v>0.27440833226495481</v>
      </c>
    </row>
    <row r="413" spans="1:17" x14ac:dyDescent="0.25">
      <c r="A413" s="17" t="s">
        <v>51</v>
      </c>
      <c r="B413" s="18">
        <f t="shared" ref="B413:L413" si="27">(B405-B412)*0.6771</f>
        <v>4.8506413305393234</v>
      </c>
      <c r="C413" s="18">
        <f t="shared" si="27"/>
        <v>5.2655040312901065</v>
      </c>
      <c r="D413" s="18">
        <f t="shared" si="27"/>
        <v>4.7598261888675868</v>
      </c>
      <c r="E413" s="18">
        <f t="shared" si="27"/>
        <v>5.3896034452601844</v>
      </c>
      <c r="F413" s="18">
        <f t="shared" si="27"/>
        <v>4.1575391763460834</v>
      </c>
      <c r="G413" s="18">
        <f t="shared" si="27"/>
        <v>4.3451936084751717</v>
      </c>
      <c r="H413" s="18">
        <f t="shared" si="27"/>
        <v>5.2614464943697188</v>
      </c>
      <c r="I413" s="18">
        <f t="shared" si="27"/>
        <v>4.2674519262426545</v>
      </c>
      <c r="J413" s="18">
        <f t="shared" si="27"/>
        <v>4.7963208352606221</v>
      </c>
      <c r="K413" s="18">
        <f t="shared" si="27"/>
        <v>5.2874237735416774</v>
      </c>
      <c r="L413" s="18">
        <f t="shared" si="27"/>
        <v>4.9901193074222387</v>
      </c>
      <c r="M413" s="18">
        <f t="shared" si="21"/>
        <v>4.8519154652377612</v>
      </c>
      <c r="N413" s="18">
        <f t="shared" si="22"/>
        <v>5.3896034452601844</v>
      </c>
      <c r="O413" s="18">
        <f t="shared" si="23"/>
        <v>4.1575391763460834</v>
      </c>
      <c r="P413" s="18">
        <f t="shared" si="24"/>
        <v>0.43917459381008106</v>
      </c>
      <c r="Q413" s="18">
        <f t="shared" si="25"/>
        <v>0.13241612228407074</v>
      </c>
    </row>
    <row r="414" spans="1:17" x14ac:dyDescent="0.25">
      <c r="A414" s="15" t="s">
        <v>49</v>
      </c>
      <c r="B414" s="16">
        <f>B413*2.29</f>
        <v>11.107968646935051</v>
      </c>
      <c r="C414" s="16">
        <f t="shared" ref="C414:L414" si="28">C413*2.29</f>
        <v>12.058004231654344</v>
      </c>
      <c r="D414" s="16">
        <f t="shared" si="28"/>
        <v>10.900001972506773</v>
      </c>
      <c r="E414" s="16">
        <f t="shared" si="28"/>
        <v>12.342191889645823</v>
      </c>
      <c r="F414" s="16">
        <f t="shared" si="28"/>
        <v>9.5207647138325306</v>
      </c>
      <c r="G414" s="16">
        <f t="shared" si="28"/>
        <v>9.9504933634081425</v>
      </c>
      <c r="H414" s="16">
        <f t="shared" si="28"/>
        <v>12.048712472106656</v>
      </c>
      <c r="I414" s="16">
        <f t="shared" si="28"/>
        <v>9.7724649110956783</v>
      </c>
      <c r="J414" s="16">
        <f t="shared" si="28"/>
        <v>10.983574712746824</v>
      </c>
      <c r="K414" s="16">
        <f t="shared" si="28"/>
        <v>12.108200441410441</v>
      </c>
      <c r="L414" s="16">
        <f t="shared" si="28"/>
        <v>11.427373213996926</v>
      </c>
      <c r="M414" s="16">
        <f t="shared" si="21"/>
        <v>11.110886415394473</v>
      </c>
      <c r="N414" s="16">
        <f t="shared" si="22"/>
        <v>12.342191889645823</v>
      </c>
      <c r="O414" s="16">
        <f t="shared" si="23"/>
        <v>9.5207647138325306</v>
      </c>
      <c r="P414" s="16">
        <f t="shared" si="24"/>
        <v>1.005709819825086</v>
      </c>
      <c r="Q414" s="16">
        <f t="shared" si="25"/>
        <v>0.3032329200305221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zoomScale="55" zoomScaleNormal="55" workbookViewId="0">
      <selection activeCell="AA30" sqref="AA30"/>
    </sheetView>
  </sheetViews>
  <sheetFormatPr baseColWidth="10" defaultRowHeight="15" x14ac:dyDescent="0.25"/>
  <cols>
    <col min="1" max="1" width="18.28515625" bestFit="1" customWidth="1"/>
    <col min="23" max="23" width="17.28515625" bestFit="1" customWidth="1"/>
    <col min="24" max="24" width="19.28515625" bestFit="1" customWidth="1"/>
    <col min="25" max="25" width="16.85546875" bestFit="1" customWidth="1"/>
  </cols>
  <sheetData>
    <row r="1" spans="1:25" x14ac:dyDescent="0.25">
      <c r="A1" s="12" t="s">
        <v>38</v>
      </c>
      <c r="V1" s="3" t="s">
        <v>52</v>
      </c>
      <c r="W1" s="10" t="s">
        <v>59</v>
      </c>
      <c r="X1" s="10" t="s">
        <v>60</v>
      </c>
      <c r="Y1" s="10" t="s">
        <v>61</v>
      </c>
    </row>
    <row r="2" spans="1:25" x14ac:dyDescent="0.25">
      <c r="A2" s="10" t="s">
        <v>0</v>
      </c>
      <c r="B2" s="10" t="s">
        <v>53</v>
      </c>
      <c r="C2" s="10" t="s">
        <v>54</v>
      </c>
      <c r="D2" s="10" t="s">
        <v>55</v>
      </c>
      <c r="E2" s="10" t="s">
        <v>56</v>
      </c>
      <c r="F2" s="10" t="s">
        <v>57</v>
      </c>
      <c r="G2" s="10" t="s">
        <v>58</v>
      </c>
      <c r="H2" s="10" t="s">
        <v>33</v>
      </c>
      <c r="V2" s="20">
        <v>40269</v>
      </c>
      <c r="W2" s="6">
        <v>839.26</v>
      </c>
      <c r="X2" s="6">
        <v>557.93781818181822</v>
      </c>
      <c r="Y2" s="6">
        <v>35.619999999999997</v>
      </c>
    </row>
    <row r="3" spans="1:25" x14ac:dyDescent="0.25">
      <c r="A3" s="19">
        <f>October!A366</f>
        <v>43769</v>
      </c>
      <c r="B3" s="8">
        <f>October!B366</f>
        <v>22.527272727272727</v>
      </c>
      <c r="C3" s="8">
        <f>October!D366</f>
        <v>18.145454545454545</v>
      </c>
      <c r="D3" s="8">
        <f>October!C366</f>
        <v>14.554545454545455</v>
      </c>
      <c r="E3" s="8">
        <f>October!E366</f>
        <v>84.427272727272737</v>
      </c>
      <c r="F3" s="8">
        <f>October!G366</f>
        <v>65.409090909090921</v>
      </c>
      <c r="G3" s="8">
        <f>October!F366</f>
        <v>44.772727272727273</v>
      </c>
      <c r="H3" s="8">
        <f>October!H366</f>
        <v>11.972727272727274</v>
      </c>
      <c r="V3" s="20">
        <v>40270</v>
      </c>
      <c r="W3" s="6">
        <v>870.1</v>
      </c>
      <c r="X3" s="6">
        <v>560.49272727272717</v>
      </c>
      <c r="Y3" s="6">
        <v>45.739999999999995</v>
      </c>
    </row>
    <row r="4" spans="1:25" x14ac:dyDescent="0.25">
      <c r="A4" s="19">
        <f>October!A367</f>
        <v>43768</v>
      </c>
      <c r="B4" s="8">
        <f>October!B367</f>
        <v>22.527272727272727</v>
      </c>
      <c r="C4" s="8">
        <f>October!D367</f>
        <v>18.145454545454545</v>
      </c>
      <c r="D4" s="8">
        <f>October!C367</f>
        <v>14.554545454545455</v>
      </c>
      <c r="E4" s="8">
        <f>October!E367</f>
        <v>84.427272727272737</v>
      </c>
      <c r="F4" s="8">
        <f>October!G367</f>
        <v>65.409090909090921</v>
      </c>
      <c r="G4" s="8">
        <f>October!F367</f>
        <v>44.772727272727273</v>
      </c>
      <c r="H4" s="8">
        <f>October!H367</f>
        <v>11.972727272727274</v>
      </c>
      <c r="V4" s="20">
        <v>40271</v>
      </c>
      <c r="W4" s="6">
        <v>714.28</v>
      </c>
      <c r="X4" s="6">
        <v>452.87127272727264</v>
      </c>
      <c r="Y4" s="6">
        <v>29.22</v>
      </c>
    </row>
    <row r="5" spans="1:25" x14ac:dyDescent="0.25">
      <c r="A5" s="19">
        <f>October!A368</f>
        <v>43767</v>
      </c>
      <c r="B5" s="8">
        <f>October!B368</f>
        <v>22.572727272727271</v>
      </c>
      <c r="C5" s="8">
        <f>October!D368</f>
        <v>18.218181818181819</v>
      </c>
      <c r="D5" s="8">
        <f>October!C368</f>
        <v>14.209090909090907</v>
      </c>
      <c r="E5" s="8">
        <f>October!E368</f>
        <v>79.654545454545442</v>
      </c>
      <c r="F5" s="8">
        <f>October!G368</f>
        <v>62.054545454545455</v>
      </c>
      <c r="G5" s="8">
        <f>October!F368</f>
        <v>42.163636363636357</v>
      </c>
      <c r="H5" s="8">
        <f>October!H368</f>
        <v>13.627272727272727</v>
      </c>
      <c r="V5" s="20">
        <v>40272</v>
      </c>
      <c r="W5" s="6">
        <v>842.88000000000011</v>
      </c>
      <c r="X5" s="6">
        <v>561.39090909090908</v>
      </c>
      <c r="Y5" s="6">
        <v>44.04</v>
      </c>
    </row>
    <row r="6" spans="1:25" x14ac:dyDescent="0.25">
      <c r="A6" s="19">
        <f>October!A369</f>
        <v>43766</v>
      </c>
      <c r="B6" s="8">
        <f>October!B369</f>
        <v>23.336363636363636</v>
      </c>
      <c r="C6" s="8">
        <f>October!D369</f>
        <v>18.627272727272729</v>
      </c>
      <c r="D6" s="8">
        <f>October!C369</f>
        <v>14.027272727272729</v>
      </c>
      <c r="E6" s="8">
        <f>October!E369</f>
        <v>83.390909090909091</v>
      </c>
      <c r="F6" s="8">
        <f>October!G369</f>
        <v>64.027272727272731</v>
      </c>
      <c r="G6" s="8">
        <f>October!F369</f>
        <v>41.654545454545456</v>
      </c>
      <c r="H6" s="8">
        <f>October!H369</f>
        <v>11.518181818181818</v>
      </c>
      <c r="V6" s="20">
        <v>40273</v>
      </c>
      <c r="W6" s="6">
        <v>743.5</v>
      </c>
      <c r="X6" s="6">
        <v>483.78109090909084</v>
      </c>
      <c r="Y6" s="6">
        <v>34.679999999999993</v>
      </c>
    </row>
    <row r="7" spans="1:25" x14ac:dyDescent="0.25">
      <c r="A7" s="19">
        <f>October!A370</f>
        <v>43765</v>
      </c>
      <c r="B7" s="8">
        <f>October!B370</f>
        <v>24.827272727272728</v>
      </c>
      <c r="C7" s="8">
        <f>October!D370</f>
        <v>20.27272727272727</v>
      </c>
      <c r="D7" s="8">
        <f>October!C370</f>
        <v>16.145454545454548</v>
      </c>
      <c r="E7" s="8">
        <f>October!E370</f>
        <v>88.263636363636365</v>
      </c>
      <c r="F7" s="8">
        <f>October!G370</f>
        <v>67.36363636363636</v>
      </c>
      <c r="G7" s="8">
        <f>October!F370</f>
        <v>44.654545454545456</v>
      </c>
      <c r="H7" s="8">
        <f>October!H370</f>
        <v>12.927272727272726</v>
      </c>
      <c r="V7" s="20">
        <v>40274</v>
      </c>
      <c r="W7" s="6">
        <v>837.06000000000006</v>
      </c>
      <c r="X7" s="6">
        <v>541.12036363636344</v>
      </c>
      <c r="Y7" s="6">
        <v>62.04</v>
      </c>
    </row>
    <row r="8" spans="1:25" x14ac:dyDescent="0.25">
      <c r="A8" s="19">
        <f>October!A371</f>
        <v>43764</v>
      </c>
      <c r="B8" s="8">
        <f>October!B371</f>
        <v>25.045454545454547</v>
      </c>
      <c r="C8" s="8">
        <f>October!D371</f>
        <v>20.6</v>
      </c>
      <c r="D8" s="8">
        <f>October!C371</f>
        <v>16.345454545454544</v>
      </c>
      <c r="E8" s="8">
        <f>October!E371</f>
        <v>82.436363636363637</v>
      </c>
      <c r="F8" s="8">
        <f>October!G371</f>
        <v>62.181818181818173</v>
      </c>
      <c r="G8" s="8">
        <f>October!F371</f>
        <v>43.490909090909092</v>
      </c>
      <c r="H8" s="8">
        <f>October!H371</f>
        <v>11.854545454545455</v>
      </c>
      <c r="V8" s="20">
        <v>40275</v>
      </c>
      <c r="W8" s="6">
        <v>831.5200000000001</v>
      </c>
      <c r="X8" s="6">
        <v>524.13054545454543</v>
      </c>
      <c r="Y8" s="6">
        <v>48.3</v>
      </c>
    </row>
    <row r="9" spans="1:25" x14ac:dyDescent="0.25">
      <c r="A9" s="19">
        <f>October!A372</f>
        <v>43763</v>
      </c>
      <c r="B9" s="8">
        <f>October!B372</f>
        <v>25.481818181818184</v>
      </c>
      <c r="C9" s="8">
        <f>October!D372</f>
        <v>20.527272727272727</v>
      </c>
      <c r="D9" s="8">
        <f>October!C372</f>
        <v>15.827272727272726</v>
      </c>
      <c r="E9" s="8">
        <f>October!E372</f>
        <v>86.918181818181822</v>
      </c>
      <c r="F9" s="8">
        <f>October!G372</f>
        <v>63.736363636363649</v>
      </c>
      <c r="G9" s="8">
        <f>October!F372</f>
        <v>41.909090909090907</v>
      </c>
      <c r="H9" s="8">
        <f>October!H372</f>
        <v>12.545454545454545</v>
      </c>
      <c r="V9" s="20">
        <v>40276</v>
      </c>
      <c r="W9" s="6">
        <v>805.60000000000014</v>
      </c>
      <c r="X9" s="6">
        <v>507.44981818181805</v>
      </c>
      <c r="Y9" s="6">
        <v>71.86</v>
      </c>
    </row>
    <row r="10" spans="1:25" x14ac:dyDescent="0.25">
      <c r="A10" s="19">
        <f>October!A373</f>
        <v>43762</v>
      </c>
      <c r="B10" s="8">
        <f>October!B373</f>
        <v>24.472727272727273</v>
      </c>
      <c r="C10" s="8">
        <f>October!D373</f>
        <v>19.799999999999997</v>
      </c>
      <c r="D10" s="8">
        <f>October!C373</f>
        <v>16.036363636363635</v>
      </c>
      <c r="E10" s="8">
        <f>October!E373</f>
        <v>90.518181818181802</v>
      </c>
      <c r="F10" s="8">
        <f>October!G373</f>
        <v>73.490909090909085</v>
      </c>
      <c r="G10" s="8">
        <f>October!F373</f>
        <v>49.909090909090921</v>
      </c>
      <c r="H10" s="8">
        <f>October!H373</f>
        <v>11.772727272727273</v>
      </c>
      <c r="V10" s="20">
        <v>40277</v>
      </c>
      <c r="W10" s="6">
        <v>888.28</v>
      </c>
      <c r="X10" s="6">
        <v>567.68727272727278</v>
      </c>
      <c r="Y10" s="6">
        <v>51.9</v>
      </c>
    </row>
    <row r="11" spans="1:25" x14ac:dyDescent="0.25">
      <c r="A11" s="19">
        <f>October!A374</f>
        <v>43761</v>
      </c>
      <c r="B11" s="8">
        <f>October!B374</f>
        <v>24.372727272727271</v>
      </c>
      <c r="C11" s="8">
        <f>October!D374</f>
        <v>20.318181818181817</v>
      </c>
      <c r="D11" s="8">
        <f>October!C374</f>
        <v>16.590909090909093</v>
      </c>
      <c r="E11" s="8">
        <f>October!E374</f>
        <v>88.436363636363637</v>
      </c>
      <c r="F11" s="8">
        <f>October!G374</f>
        <v>71.7</v>
      </c>
      <c r="G11" s="8">
        <f>October!F374</f>
        <v>52.9</v>
      </c>
      <c r="H11" s="8">
        <f>October!H374</f>
        <v>13.1</v>
      </c>
      <c r="V11" s="20">
        <v>40278</v>
      </c>
      <c r="W11" s="6">
        <v>848.25999999999988</v>
      </c>
      <c r="X11" s="6">
        <v>552.9221818181818</v>
      </c>
      <c r="Y11" s="6">
        <v>52.720000000000006</v>
      </c>
    </row>
    <row r="12" spans="1:25" x14ac:dyDescent="0.25">
      <c r="A12" s="19">
        <f>October!A375</f>
        <v>43760</v>
      </c>
      <c r="B12" s="8">
        <f>October!B375</f>
        <v>24.509090909090904</v>
      </c>
      <c r="C12" s="8">
        <f>October!D375</f>
        <v>20.063636363636363</v>
      </c>
      <c r="D12" s="8">
        <f>October!C375</f>
        <v>16.054545454545455</v>
      </c>
      <c r="E12" s="8">
        <f>October!E375</f>
        <v>90.081818181818178</v>
      </c>
      <c r="F12" s="8">
        <f>October!G375</f>
        <v>73.036363636363632</v>
      </c>
      <c r="G12" s="8">
        <f>October!F375</f>
        <v>50.918181818181822</v>
      </c>
      <c r="H12" s="8">
        <f>October!H375</f>
        <v>13.090909090909093</v>
      </c>
      <c r="V12" s="20">
        <v>40279</v>
      </c>
      <c r="W12" s="6">
        <v>846.21999999999991</v>
      </c>
      <c r="X12" s="6">
        <v>511.125090909091</v>
      </c>
      <c r="Y12" s="6">
        <v>68.52</v>
      </c>
    </row>
    <row r="13" spans="1:25" x14ac:dyDescent="0.25">
      <c r="A13" s="19">
        <f>October!A376</f>
        <v>43759</v>
      </c>
      <c r="B13" s="8">
        <f>October!B376</f>
        <v>24.34545454545454</v>
      </c>
      <c r="C13" s="8">
        <f>October!D376</f>
        <v>20.027272727272727</v>
      </c>
      <c r="D13" s="8">
        <f>October!C376</f>
        <v>16.172727272727272</v>
      </c>
      <c r="E13" s="8">
        <f>October!E376</f>
        <v>88.336363636363629</v>
      </c>
      <c r="F13" s="8">
        <f>October!G376</f>
        <v>73.190909090909088</v>
      </c>
      <c r="G13" s="8">
        <f>October!F376</f>
        <v>52.018181818181809</v>
      </c>
      <c r="H13" s="8">
        <f>October!H376</f>
        <v>14.281818181818181</v>
      </c>
      <c r="V13" s="20">
        <v>40280</v>
      </c>
      <c r="W13" s="6">
        <v>829.81999999999994</v>
      </c>
      <c r="X13" s="6">
        <v>559.28145454545461</v>
      </c>
      <c r="Y13" s="6">
        <v>53.38000000000001</v>
      </c>
    </row>
    <row r="14" spans="1:25" x14ac:dyDescent="0.25">
      <c r="A14" s="19">
        <f>October!A377</f>
        <v>43758</v>
      </c>
      <c r="B14" s="8">
        <f>October!B377</f>
        <v>24.554545454545458</v>
      </c>
      <c r="C14" s="8">
        <f>October!D377</f>
        <v>20.318181818181817</v>
      </c>
      <c r="D14" s="8">
        <f>October!C377</f>
        <v>15.954545454545455</v>
      </c>
      <c r="E14" s="8">
        <f>October!E377</f>
        <v>88.509090909090915</v>
      </c>
      <c r="F14" s="8">
        <f>October!G377</f>
        <v>70.27272727272728</v>
      </c>
      <c r="G14" s="8">
        <f>October!F377</f>
        <v>51.290909090909096</v>
      </c>
      <c r="H14" s="8">
        <f>October!H377</f>
        <v>11.172727272727272</v>
      </c>
      <c r="V14" s="20">
        <v>40281</v>
      </c>
      <c r="W14" s="6">
        <v>858.3</v>
      </c>
      <c r="X14" s="6">
        <v>562.88109090909097</v>
      </c>
      <c r="Y14" s="6">
        <v>69.260000000000005</v>
      </c>
    </row>
    <row r="15" spans="1:25" x14ac:dyDescent="0.25">
      <c r="A15" s="19">
        <f>October!A378</f>
        <v>43757</v>
      </c>
      <c r="B15" s="8">
        <f>October!B378</f>
        <v>24.127272727272725</v>
      </c>
      <c r="C15" s="8">
        <f>October!D378</f>
        <v>20.263636363636365</v>
      </c>
      <c r="D15" s="8">
        <f>October!C378</f>
        <v>15.472727272727271</v>
      </c>
      <c r="E15" s="8">
        <f>October!E378</f>
        <v>85.527272727272731</v>
      </c>
      <c r="F15" s="8">
        <f>October!G378</f>
        <v>69.827272727272714</v>
      </c>
      <c r="G15" s="8">
        <f>October!F378</f>
        <v>44.945454545454545</v>
      </c>
      <c r="H15" s="8">
        <f>October!H378</f>
        <v>12.172727272727274</v>
      </c>
      <c r="V15" s="20">
        <v>40282</v>
      </c>
      <c r="W15" s="6">
        <v>899.22</v>
      </c>
      <c r="X15" s="6">
        <v>590.92727272727268</v>
      </c>
      <c r="Y15" s="6">
        <v>84.16</v>
      </c>
    </row>
    <row r="16" spans="1:25" x14ac:dyDescent="0.25">
      <c r="A16" s="19">
        <f>October!A379</f>
        <v>43756</v>
      </c>
      <c r="B16" s="8">
        <f>October!B379</f>
        <v>24.981818181818184</v>
      </c>
      <c r="C16" s="8">
        <f>October!D379</f>
        <v>20.372727272727271</v>
      </c>
      <c r="D16" s="8">
        <f>October!C379</f>
        <v>16.309090909090912</v>
      </c>
      <c r="E16" s="8">
        <f>October!E379</f>
        <v>87.563636363636363</v>
      </c>
      <c r="F16" s="8">
        <f>October!G379</f>
        <v>69.809090909090912</v>
      </c>
      <c r="G16" s="8">
        <f>October!F379</f>
        <v>50.827272727272728</v>
      </c>
      <c r="H16" s="8">
        <f>October!H379</f>
        <v>13.581818181818182</v>
      </c>
      <c r="V16" s="20">
        <v>40283</v>
      </c>
      <c r="W16" s="6">
        <v>881.06000000000006</v>
      </c>
      <c r="X16" s="6">
        <v>532.53054545454529</v>
      </c>
      <c r="Y16" s="6">
        <v>84.22</v>
      </c>
    </row>
    <row r="17" spans="1:25" x14ac:dyDescent="0.25">
      <c r="A17" s="19">
        <f>October!A380</f>
        <v>43755</v>
      </c>
      <c r="B17" s="8">
        <f>October!B380</f>
        <v>25.072727272727274</v>
      </c>
      <c r="C17" s="8">
        <f>October!D380</f>
        <v>20.454545454545453</v>
      </c>
      <c r="D17" s="8">
        <f>October!C380</f>
        <v>16.545454545454547</v>
      </c>
      <c r="E17" s="8">
        <f>October!E380</f>
        <v>88.554545454545462</v>
      </c>
      <c r="F17" s="8">
        <f>October!G380</f>
        <v>70.409090909090907</v>
      </c>
      <c r="G17" s="8">
        <f>October!F380</f>
        <v>48.954545454545453</v>
      </c>
      <c r="H17" s="8">
        <f>October!H380</f>
        <v>15.054545454545455</v>
      </c>
      <c r="V17" s="20">
        <v>40284</v>
      </c>
      <c r="W17" s="6">
        <v>766.61999999999989</v>
      </c>
      <c r="X17" s="6">
        <v>462.14545454545458</v>
      </c>
      <c r="Y17" s="6">
        <v>70.12</v>
      </c>
    </row>
    <row r="18" spans="1:25" x14ac:dyDescent="0.25">
      <c r="A18" s="19">
        <f>October!A381</f>
        <v>43754</v>
      </c>
      <c r="B18" s="8">
        <f>October!B381</f>
        <v>24.972727272727273</v>
      </c>
      <c r="C18" s="8">
        <f>October!D381</f>
        <v>20.3</v>
      </c>
      <c r="D18" s="8">
        <f>October!C381</f>
        <v>16.481818181818181</v>
      </c>
      <c r="E18" s="8">
        <f>October!E381</f>
        <v>88.463636363636368</v>
      </c>
      <c r="F18" s="8">
        <f>October!G381</f>
        <v>70.636363636363626</v>
      </c>
      <c r="G18" s="8">
        <f>October!F381</f>
        <v>51</v>
      </c>
      <c r="H18" s="8">
        <f>October!H381</f>
        <v>15.981818181818182</v>
      </c>
      <c r="V18" s="20">
        <v>40285</v>
      </c>
      <c r="W18" s="6">
        <v>841.26</v>
      </c>
      <c r="X18" s="6">
        <v>490.37054545454538</v>
      </c>
      <c r="Y18" s="6">
        <v>48.54</v>
      </c>
    </row>
    <row r="19" spans="1:25" x14ac:dyDescent="0.25">
      <c r="A19" s="19">
        <f>October!A382</f>
        <v>43753</v>
      </c>
      <c r="B19" s="8">
        <f>October!B382</f>
        <v>25.018181818181816</v>
      </c>
      <c r="C19" s="8">
        <f>October!D382</f>
        <v>20.436363636363637</v>
      </c>
      <c r="D19" s="8">
        <f>October!C382</f>
        <v>16.536363636363635</v>
      </c>
      <c r="E19" s="8">
        <f>October!E382</f>
        <v>87.236363636363649</v>
      </c>
      <c r="F19" s="8">
        <f>October!G382</f>
        <v>68.072727272727278</v>
      </c>
      <c r="G19" s="8">
        <f>October!F382</f>
        <v>48.272727272727273</v>
      </c>
      <c r="H19" s="8">
        <f>October!H382</f>
        <v>16.254545454545454</v>
      </c>
      <c r="V19" s="20">
        <v>40286</v>
      </c>
      <c r="W19" s="6">
        <v>885.21999999999991</v>
      </c>
      <c r="X19" s="6">
        <v>565.13636363636363</v>
      </c>
      <c r="Y19" s="6">
        <v>80.88</v>
      </c>
    </row>
    <row r="20" spans="1:25" x14ac:dyDescent="0.25">
      <c r="A20" s="19">
        <f>October!A383</f>
        <v>43752</v>
      </c>
      <c r="B20" s="8">
        <f>October!B383</f>
        <v>25.163636363636364</v>
      </c>
      <c r="C20" s="8">
        <f>October!D383</f>
        <v>20.509090909090908</v>
      </c>
      <c r="D20" s="8">
        <f>October!C383</f>
        <v>15.863636363636367</v>
      </c>
      <c r="E20" s="8">
        <f>October!E383</f>
        <v>87.145454545454541</v>
      </c>
      <c r="F20" s="8">
        <f>October!G383</f>
        <v>67.945454545454538</v>
      </c>
      <c r="G20" s="8">
        <f>October!F383</f>
        <v>43.136363636363633</v>
      </c>
      <c r="H20" s="8">
        <f>October!H383</f>
        <v>14.58181818181818</v>
      </c>
      <c r="V20" s="20">
        <v>40287</v>
      </c>
      <c r="W20" s="6">
        <v>879.18</v>
      </c>
      <c r="X20" s="6">
        <v>510.71490909090915</v>
      </c>
      <c r="Y20" s="6">
        <v>54.019999999999996</v>
      </c>
    </row>
    <row r="21" spans="1:25" x14ac:dyDescent="0.25">
      <c r="A21" s="19">
        <f>October!A384</f>
        <v>43751</v>
      </c>
      <c r="B21" s="8">
        <f>October!B384</f>
        <v>25.818181818181817</v>
      </c>
      <c r="C21" s="8">
        <f>October!D384</f>
        <v>21.054545454545458</v>
      </c>
      <c r="D21" s="8">
        <f>October!C384</f>
        <v>16.90909090909091</v>
      </c>
      <c r="E21" s="8">
        <f>October!E384</f>
        <v>88.472727272727269</v>
      </c>
      <c r="F21" s="8">
        <f>October!G384</f>
        <v>69.263636363636365</v>
      </c>
      <c r="G21" s="8">
        <f>October!F384</f>
        <v>46.509090909090915</v>
      </c>
      <c r="H21" s="8">
        <f>October!H384</f>
        <v>15.554545454545456</v>
      </c>
      <c r="V21" s="20">
        <v>40288</v>
      </c>
      <c r="W21" s="6">
        <v>851.54</v>
      </c>
      <c r="X21" s="6">
        <v>568.88290909090904</v>
      </c>
      <c r="Y21" s="6">
        <v>90</v>
      </c>
    </row>
    <row r="22" spans="1:25" x14ac:dyDescent="0.25">
      <c r="A22" s="19">
        <f>October!A385</f>
        <v>43750</v>
      </c>
      <c r="B22" s="8">
        <f>October!B385</f>
        <v>25.790909090909089</v>
      </c>
      <c r="C22" s="8">
        <f>October!D385</f>
        <v>20.963636363636365</v>
      </c>
      <c r="D22" s="8">
        <f>October!C385</f>
        <v>16.709090909090907</v>
      </c>
      <c r="E22" s="8">
        <f>October!E385</f>
        <v>91</v>
      </c>
      <c r="F22" s="8">
        <f>October!G385</f>
        <v>73.454545454545453</v>
      </c>
      <c r="G22" s="8">
        <f>October!F385</f>
        <v>51.763636363636358</v>
      </c>
      <c r="H22" s="8">
        <f>October!H385</f>
        <v>16.172727272727272</v>
      </c>
      <c r="V22" s="20">
        <v>40289</v>
      </c>
      <c r="W22" s="6">
        <v>855.3</v>
      </c>
      <c r="X22" s="6">
        <v>544.28000000000009</v>
      </c>
      <c r="Y22" s="6">
        <v>67.36</v>
      </c>
    </row>
    <row r="23" spans="1:25" x14ac:dyDescent="0.25">
      <c r="A23" s="19">
        <f>October!A386</f>
        <v>43749</v>
      </c>
      <c r="B23" s="8">
        <f>October!B386</f>
        <v>25.954545454545453</v>
      </c>
      <c r="C23" s="8">
        <f>October!D386</f>
        <v>21.663636363636364</v>
      </c>
      <c r="D23" s="8">
        <f>October!C386</f>
        <v>17.799999999999997</v>
      </c>
      <c r="E23" s="8">
        <f>October!E386</f>
        <v>89.790909090909111</v>
      </c>
      <c r="F23" s="8">
        <f>October!G386</f>
        <v>73.136363636363626</v>
      </c>
      <c r="G23" s="8">
        <f>October!F386</f>
        <v>51.909090909090907</v>
      </c>
      <c r="H23" s="8">
        <f>October!H386</f>
        <v>14.58181818181818</v>
      </c>
      <c r="V23" s="20">
        <v>40290</v>
      </c>
      <c r="W23" s="6">
        <v>696.26</v>
      </c>
      <c r="X23" s="6">
        <v>495.1</v>
      </c>
      <c r="Y23" s="6">
        <v>93.34</v>
      </c>
    </row>
    <row r="24" spans="1:25" x14ac:dyDescent="0.25">
      <c r="A24" s="19">
        <f>October!A387</f>
        <v>43748</v>
      </c>
      <c r="B24" s="8">
        <f>October!B387</f>
        <v>25.827272727272728</v>
      </c>
      <c r="C24" s="8">
        <f>October!D387</f>
        <v>21.699999999999996</v>
      </c>
      <c r="D24" s="8">
        <f>October!C387</f>
        <v>17.65454545454546</v>
      </c>
      <c r="E24" s="8">
        <f>October!E387</f>
        <v>86.545454545454547</v>
      </c>
      <c r="F24" s="8">
        <f>October!G387</f>
        <v>70.636363636363626</v>
      </c>
      <c r="G24" s="8">
        <f>October!F387</f>
        <v>50.863636363636367</v>
      </c>
      <c r="H24" s="8">
        <f>October!H387</f>
        <v>15.799999999999999</v>
      </c>
      <c r="V24" s="20">
        <v>40291</v>
      </c>
      <c r="W24" s="6">
        <v>878.62000000000012</v>
      </c>
      <c r="X24" s="6">
        <v>642.9916363636363</v>
      </c>
      <c r="Y24" s="6">
        <v>122.3</v>
      </c>
    </row>
    <row r="25" spans="1:25" x14ac:dyDescent="0.25">
      <c r="A25" s="19">
        <f>October!A388</f>
        <v>43747</v>
      </c>
      <c r="B25" s="8">
        <f>October!B388</f>
        <v>25.827272727272724</v>
      </c>
      <c r="C25" s="8">
        <f>October!D388</f>
        <v>21.363636363636363</v>
      </c>
      <c r="D25" s="8">
        <f>October!C388</f>
        <v>17.554545454545455</v>
      </c>
      <c r="E25" s="8">
        <f>October!E388</f>
        <v>87.354545454545459</v>
      </c>
      <c r="F25" s="8">
        <f>October!G388</f>
        <v>71.590909090909093</v>
      </c>
      <c r="G25" s="8">
        <f>October!F388</f>
        <v>52.872727272727275</v>
      </c>
      <c r="H25" s="8">
        <f>October!H388</f>
        <v>14.645454545454543</v>
      </c>
      <c r="V25" s="20">
        <v>40292</v>
      </c>
      <c r="W25" s="6">
        <v>878.38000000000011</v>
      </c>
      <c r="X25" s="6">
        <v>595.32072727272725</v>
      </c>
      <c r="Y25" s="6">
        <v>111.32000000000001</v>
      </c>
    </row>
    <row r="26" spans="1:25" x14ac:dyDescent="0.25">
      <c r="A26" s="19">
        <f>October!A389</f>
        <v>43746</v>
      </c>
      <c r="B26" s="8">
        <f>October!B389</f>
        <v>26.481818181818184</v>
      </c>
      <c r="C26" s="8">
        <f>October!D389</f>
        <v>22.136363636363637</v>
      </c>
      <c r="D26" s="8">
        <f>October!C389</f>
        <v>18.190909090909088</v>
      </c>
      <c r="E26" s="8">
        <f>October!E389</f>
        <v>84.909090909090907</v>
      </c>
      <c r="F26" s="8">
        <f>October!G389</f>
        <v>71.563636363636363</v>
      </c>
      <c r="G26" s="8">
        <f>October!F389</f>
        <v>54.672727272727272</v>
      </c>
      <c r="H26" s="8">
        <f>October!H389</f>
        <v>16.372727272727271</v>
      </c>
      <c r="V26" s="20">
        <v>40293</v>
      </c>
      <c r="W26" s="6">
        <v>865.37999999999988</v>
      </c>
      <c r="X26" s="6">
        <v>530.64472727272721</v>
      </c>
      <c r="Y26" s="6">
        <v>128.56</v>
      </c>
    </row>
    <row r="27" spans="1:25" x14ac:dyDescent="0.25">
      <c r="A27" s="19">
        <f>October!A390</f>
        <v>43745</v>
      </c>
      <c r="B27" s="8">
        <f>October!B390</f>
        <v>26.318181818181817</v>
      </c>
      <c r="C27" s="8">
        <f>October!D390</f>
        <v>22</v>
      </c>
      <c r="D27" s="8">
        <f>October!C390</f>
        <v>17.945454545454545</v>
      </c>
      <c r="E27" s="8">
        <f>October!E390</f>
        <v>89.036363636363632</v>
      </c>
      <c r="F27" s="8">
        <f>October!G390</f>
        <v>72.909090909090907</v>
      </c>
      <c r="G27" s="8">
        <f>October!F390</f>
        <v>53.74545454545455</v>
      </c>
      <c r="H27" s="8">
        <f>October!H390</f>
        <v>16.154545454545456</v>
      </c>
      <c r="V27" s="20">
        <v>40294</v>
      </c>
      <c r="W27" s="6">
        <v>867.42000000000007</v>
      </c>
      <c r="X27" s="6">
        <v>621.08000000000004</v>
      </c>
      <c r="Y27" s="6">
        <v>158.16000000000003</v>
      </c>
    </row>
    <row r="28" spans="1:25" x14ac:dyDescent="0.25">
      <c r="A28" s="19">
        <f>October!A391</f>
        <v>43744</v>
      </c>
      <c r="B28" s="8">
        <f>October!B391</f>
        <v>26.25454545454545</v>
      </c>
      <c r="C28" s="8">
        <f>October!D391</f>
        <v>22.190909090909091</v>
      </c>
      <c r="D28" s="8">
        <f>October!C391</f>
        <v>18.15454545454546</v>
      </c>
      <c r="E28" s="8">
        <f>October!E391</f>
        <v>88.718181818181819</v>
      </c>
      <c r="F28" s="8">
        <f>October!G391</f>
        <v>71.554545454545462</v>
      </c>
      <c r="G28" s="8">
        <f>October!F391</f>
        <v>52.009090909090908</v>
      </c>
      <c r="H28" s="8">
        <f>October!H391</f>
        <v>17.945454545454545</v>
      </c>
      <c r="V28" s="20">
        <v>40295</v>
      </c>
      <c r="W28" s="6">
        <v>906.78000000000009</v>
      </c>
      <c r="X28" s="6">
        <v>680.95090909090902</v>
      </c>
      <c r="Y28" s="6">
        <v>156.24</v>
      </c>
    </row>
    <row r="29" spans="1:25" x14ac:dyDescent="0.25">
      <c r="A29" s="19">
        <f>October!A392</f>
        <v>43743</v>
      </c>
      <c r="B29" s="8">
        <f>October!B392</f>
        <v>27.181818181818176</v>
      </c>
      <c r="C29" s="8">
        <f>October!D392</f>
        <v>22.33636363636364</v>
      </c>
      <c r="D29" s="8">
        <f>October!C392</f>
        <v>18.036363636363635</v>
      </c>
      <c r="E29" s="8">
        <f>October!E392</f>
        <v>86.836363636363643</v>
      </c>
      <c r="F29" s="8">
        <f>October!G392</f>
        <v>69.418181818181822</v>
      </c>
      <c r="G29" s="8">
        <f>October!F392</f>
        <v>48.199999999999996</v>
      </c>
      <c r="H29" s="8">
        <f>October!H392</f>
        <v>17.736363636363638</v>
      </c>
      <c r="V29" s="20">
        <v>40296</v>
      </c>
      <c r="W29" s="6">
        <v>910.76</v>
      </c>
      <c r="X29" s="6">
        <v>606.18400000000008</v>
      </c>
      <c r="Y29" s="6">
        <v>119.22</v>
      </c>
    </row>
    <row r="30" spans="1:25" x14ac:dyDescent="0.25">
      <c r="A30" s="19">
        <f>October!A393</f>
        <v>43742</v>
      </c>
      <c r="B30" s="8">
        <f>October!B393</f>
        <v>26.554545454545451</v>
      </c>
      <c r="C30" s="8">
        <f>October!D393</f>
        <v>22.345454545454547</v>
      </c>
      <c r="D30" s="8">
        <f>October!C393</f>
        <v>18.654545454545456</v>
      </c>
      <c r="E30" s="8">
        <f>October!E393</f>
        <v>86.081818181818193</v>
      </c>
      <c r="F30" s="8">
        <f>October!G393</f>
        <v>69.154545454545456</v>
      </c>
      <c r="G30" s="8">
        <f>October!F393</f>
        <v>50.290909090909096</v>
      </c>
      <c r="H30" s="8">
        <f>October!H393</f>
        <v>17.136363636363637</v>
      </c>
      <c r="V30" s="20">
        <v>40297</v>
      </c>
      <c r="W30" s="6">
        <v>786.61999999999989</v>
      </c>
      <c r="X30" s="6">
        <v>520.59381818181816</v>
      </c>
      <c r="Y30" s="6">
        <v>164.14000000000001</v>
      </c>
    </row>
    <row r="31" spans="1:25" x14ac:dyDescent="0.25">
      <c r="A31" s="19">
        <f>October!A394</f>
        <v>43741</v>
      </c>
      <c r="B31" s="8">
        <f>October!B394</f>
        <v>27.690909090909088</v>
      </c>
      <c r="C31" s="8">
        <f>October!D394</f>
        <v>22.563636363636359</v>
      </c>
      <c r="D31" s="8">
        <f>October!C394</f>
        <v>18.299999999999997</v>
      </c>
      <c r="E31" s="8">
        <f>October!E394</f>
        <v>87.045454545454547</v>
      </c>
      <c r="F31" s="8">
        <f>October!G394</f>
        <v>68.663636363636371</v>
      </c>
      <c r="G31" s="8">
        <f>October!F394</f>
        <v>44.472727272727276</v>
      </c>
      <c r="H31" s="8">
        <f>October!H394</f>
        <v>17.518181818181816</v>
      </c>
      <c r="V31" s="20">
        <v>40298</v>
      </c>
      <c r="W31" s="6">
        <v>925.54</v>
      </c>
      <c r="X31" s="6">
        <v>637.96727272727276</v>
      </c>
      <c r="Y31" s="6">
        <v>194.16</v>
      </c>
    </row>
    <row r="32" spans="1:25" x14ac:dyDescent="0.25">
      <c r="A32" s="19">
        <f>October!A395</f>
        <v>43740</v>
      </c>
      <c r="B32" s="8">
        <f>October!B395</f>
        <v>27.027272727272727</v>
      </c>
      <c r="C32" s="8">
        <f>October!D395</f>
        <v>22.318181818181817</v>
      </c>
      <c r="D32" s="8">
        <f>October!C395</f>
        <v>18.390909090909091</v>
      </c>
      <c r="E32" s="8">
        <f>October!E395</f>
        <v>85.818181818181813</v>
      </c>
      <c r="F32" s="8">
        <f>October!G395</f>
        <v>71.609090909090909</v>
      </c>
      <c r="G32" s="8">
        <f>October!F395</f>
        <v>51.572727272727271</v>
      </c>
      <c r="H32" s="8">
        <f>October!H395</f>
        <v>17.781818181818181</v>
      </c>
      <c r="V32" s="20">
        <v>40299</v>
      </c>
      <c r="W32" s="6">
        <v>884.4</v>
      </c>
      <c r="X32" s="6">
        <v>589.75345454545459</v>
      </c>
      <c r="Y32" s="6">
        <v>238.92</v>
      </c>
    </row>
    <row r="33" spans="1:25" x14ac:dyDescent="0.25">
      <c r="A33" s="19">
        <f>October!A396</f>
        <v>43739</v>
      </c>
      <c r="B33" s="8">
        <f>October!B396</f>
        <v>25.912539184952973</v>
      </c>
      <c r="C33" s="8">
        <f>October!D396</f>
        <v>21.884326018808775</v>
      </c>
      <c r="D33" s="8">
        <f>October!C396</f>
        <v>17.968965517241383</v>
      </c>
      <c r="E33" s="8">
        <f>October!E396</f>
        <v>85.41316614420063</v>
      </c>
      <c r="F33" s="8">
        <f>October!G396</f>
        <v>70.963949843260181</v>
      </c>
      <c r="G33" s="8">
        <f>October!F396</f>
        <v>53.356739811912213</v>
      </c>
      <c r="H33" s="8">
        <f>October!H396</f>
        <v>17.232288401253914</v>
      </c>
      <c r="V33" s="20">
        <v>40300</v>
      </c>
      <c r="W33" s="6">
        <v>798.38</v>
      </c>
      <c r="X33" s="6">
        <v>570.57927272727272</v>
      </c>
      <c r="Y33" s="6">
        <v>203.18</v>
      </c>
    </row>
    <row r="34" spans="1:25" x14ac:dyDescent="0.25">
      <c r="A34" s="19">
        <v>43738</v>
      </c>
      <c r="B34" s="8">
        <v>26.963636363636361</v>
      </c>
      <c r="C34" s="8">
        <v>22.318181818181817</v>
      </c>
      <c r="D34" s="8">
        <v>18.245454545454546</v>
      </c>
      <c r="E34" s="8">
        <v>81.899999999999991</v>
      </c>
      <c r="F34" s="8">
        <v>67.109090909090909</v>
      </c>
      <c r="G34" s="8">
        <v>49.290909090909082</v>
      </c>
      <c r="H34" s="8">
        <v>18.754545454545454</v>
      </c>
      <c r="V34" s="20">
        <v>40301</v>
      </c>
      <c r="W34" s="6">
        <v>922.93999999999994</v>
      </c>
      <c r="X34" s="6">
        <v>659.2</v>
      </c>
      <c r="Y34" s="6">
        <v>179.58</v>
      </c>
    </row>
    <row r="35" spans="1:25" x14ac:dyDescent="0.25">
      <c r="A35" s="19">
        <v>43737</v>
      </c>
      <c r="B35" s="8">
        <v>26.172727272727272</v>
      </c>
      <c r="C35" s="8">
        <v>22.309090909090909</v>
      </c>
      <c r="D35" s="8">
        <v>19.045454545454543</v>
      </c>
      <c r="E35" s="8">
        <v>80.427272727272722</v>
      </c>
      <c r="F35" s="8">
        <v>66.372727272727275</v>
      </c>
      <c r="G35" s="8">
        <v>50.236363636363642</v>
      </c>
      <c r="H35" s="8">
        <v>14.5</v>
      </c>
      <c r="V35" s="20">
        <v>40302</v>
      </c>
      <c r="W35" s="6">
        <v>922.36</v>
      </c>
      <c r="X35" s="6">
        <v>701.47781818181807</v>
      </c>
      <c r="Y35" s="6">
        <v>217.67999999999998</v>
      </c>
    </row>
    <row r="36" spans="1:25" x14ac:dyDescent="0.25">
      <c r="A36" s="19">
        <v>43736</v>
      </c>
      <c r="B36" s="8">
        <v>27.181818181818183</v>
      </c>
      <c r="C36" s="8">
        <v>23.036363636363635</v>
      </c>
      <c r="D36" s="8">
        <v>19.872727272727271</v>
      </c>
      <c r="E36" s="8">
        <v>77.827272727272714</v>
      </c>
      <c r="F36" s="8">
        <v>63.218181818181819</v>
      </c>
      <c r="G36" s="8">
        <v>47.863636363636374</v>
      </c>
      <c r="H36" s="8">
        <v>14.281818181818183</v>
      </c>
      <c r="V36" s="20">
        <v>40303</v>
      </c>
      <c r="W36" s="6">
        <v>852.78000000000009</v>
      </c>
      <c r="X36" s="6">
        <v>607.65018181818164</v>
      </c>
      <c r="Y36" s="6">
        <v>236.96000000000004</v>
      </c>
    </row>
    <row r="37" spans="1:25" x14ac:dyDescent="0.25">
      <c r="A37" s="19">
        <v>43735</v>
      </c>
      <c r="B37" s="8">
        <v>27.445454545454549</v>
      </c>
      <c r="C37" s="8">
        <v>23.263636363636365</v>
      </c>
      <c r="D37" s="8">
        <v>19.536363636363635</v>
      </c>
      <c r="E37" s="8">
        <v>84.100000000000009</v>
      </c>
      <c r="F37" s="8">
        <v>66.027272727272717</v>
      </c>
      <c r="G37" s="8">
        <v>48.363636363636367</v>
      </c>
      <c r="H37" s="8">
        <v>14.918181818181818</v>
      </c>
      <c r="V37" s="20">
        <v>40304</v>
      </c>
      <c r="W37" s="6">
        <v>884.3</v>
      </c>
      <c r="X37" s="6">
        <v>636.56799999999998</v>
      </c>
      <c r="Y37" s="6">
        <v>233.53999999999996</v>
      </c>
    </row>
    <row r="38" spans="1:25" x14ac:dyDescent="0.25">
      <c r="A38" s="19">
        <v>43734</v>
      </c>
      <c r="B38" s="8">
        <v>28.445454545454549</v>
      </c>
      <c r="C38" s="8">
        <v>23.763636363636362</v>
      </c>
      <c r="D38" s="8">
        <v>20.018181818181816</v>
      </c>
      <c r="E38" s="8">
        <v>82.63636363636364</v>
      </c>
      <c r="F38" s="8">
        <v>63.31818181818182</v>
      </c>
      <c r="G38" s="8">
        <v>43.163636363636364</v>
      </c>
      <c r="H38" s="8">
        <v>16.59090909090909</v>
      </c>
      <c r="V38" s="20">
        <v>40305</v>
      </c>
      <c r="W38" s="6">
        <v>927.14</v>
      </c>
      <c r="X38" s="6">
        <v>627.20109090909091</v>
      </c>
      <c r="Y38" s="6">
        <v>239.5</v>
      </c>
    </row>
    <row r="39" spans="1:25" x14ac:dyDescent="0.25">
      <c r="A39" s="19">
        <v>43733</v>
      </c>
      <c r="B39" s="8">
        <v>27.754545454545454</v>
      </c>
      <c r="C39" s="8">
        <v>22.981818181818181</v>
      </c>
      <c r="D39" s="8">
        <v>18.081818181818182</v>
      </c>
      <c r="E39" s="8">
        <v>85.172727272727286</v>
      </c>
      <c r="F39" s="8">
        <v>68.309090909090912</v>
      </c>
      <c r="G39" s="8">
        <v>45.300000000000004</v>
      </c>
      <c r="H39" s="8">
        <v>19.981818181818184</v>
      </c>
      <c r="V39" s="20">
        <v>40306</v>
      </c>
      <c r="W39" s="6">
        <v>691.3</v>
      </c>
      <c r="X39" s="6">
        <v>458.96727272727259</v>
      </c>
      <c r="Y39" s="6">
        <v>206.54000000000002</v>
      </c>
    </row>
    <row r="40" spans="1:25" x14ac:dyDescent="0.25">
      <c r="A40" s="19">
        <v>43732</v>
      </c>
      <c r="B40" s="8">
        <v>27.854545454545452</v>
      </c>
      <c r="C40" s="8">
        <v>23.181818181818183</v>
      </c>
      <c r="D40" s="8">
        <v>18.8</v>
      </c>
      <c r="E40" s="8">
        <v>85.600000000000009</v>
      </c>
      <c r="F40" s="8">
        <v>68.781818181818181</v>
      </c>
      <c r="G40" s="8">
        <v>45.909090909090914</v>
      </c>
      <c r="H40" s="8">
        <v>19.690909090909088</v>
      </c>
      <c r="V40" s="20">
        <v>40307</v>
      </c>
      <c r="W40" s="6">
        <v>872.93999999999994</v>
      </c>
      <c r="X40" s="6">
        <v>586.89745454545459</v>
      </c>
      <c r="Y40" s="6">
        <v>179.32</v>
      </c>
    </row>
    <row r="41" spans="1:25" x14ac:dyDescent="0.25">
      <c r="A41" s="19">
        <v>43731</v>
      </c>
      <c r="B41" s="8">
        <v>27.645454545454548</v>
      </c>
      <c r="C41" s="8">
        <v>23.2</v>
      </c>
      <c r="D41" s="8">
        <v>19.209090909090904</v>
      </c>
      <c r="E41" s="8">
        <v>82.736363636363635</v>
      </c>
      <c r="F41" s="8">
        <v>68.38181818181819</v>
      </c>
      <c r="G41" s="8">
        <v>48.727272727272727</v>
      </c>
      <c r="H41" s="8">
        <v>16.31818181818182</v>
      </c>
      <c r="V41" s="20">
        <v>40308</v>
      </c>
      <c r="W41" s="6">
        <v>942.4</v>
      </c>
      <c r="X41" s="6">
        <v>701.36690909090908</v>
      </c>
      <c r="Y41" s="6">
        <v>263.65999999999997</v>
      </c>
    </row>
    <row r="42" spans="1:25" x14ac:dyDescent="0.25">
      <c r="A42" s="19">
        <v>43730</v>
      </c>
      <c r="B42" s="8">
        <v>27.981818181818184</v>
      </c>
      <c r="C42" s="8">
        <v>23.490909090909096</v>
      </c>
      <c r="D42" s="8">
        <v>19.890909090909094</v>
      </c>
      <c r="E42" s="8">
        <v>85.136363636363654</v>
      </c>
      <c r="F42" s="8">
        <v>69.63636363636364</v>
      </c>
      <c r="G42" s="8">
        <v>48.81818181818182</v>
      </c>
      <c r="H42" s="8">
        <v>19.827272727272728</v>
      </c>
      <c r="V42" s="20">
        <v>40309</v>
      </c>
      <c r="W42" s="6">
        <v>921.0200000000001</v>
      </c>
      <c r="X42" s="6">
        <v>625.11709090909085</v>
      </c>
      <c r="Y42" s="6">
        <v>177.04000000000002</v>
      </c>
    </row>
    <row r="43" spans="1:25" x14ac:dyDescent="0.25">
      <c r="A43" s="19">
        <v>43729</v>
      </c>
      <c r="B43" s="8">
        <v>25.745454545454546</v>
      </c>
      <c r="C43" s="8">
        <v>21.245454545454546</v>
      </c>
      <c r="D43" s="8">
        <v>17.690909090909091</v>
      </c>
      <c r="E43" s="8">
        <v>79.354545454545459</v>
      </c>
      <c r="F43" s="8">
        <v>63.209090909090918</v>
      </c>
      <c r="G43" s="8">
        <v>41.627272727272725</v>
      </c>
      <c r="H43" s="8">
        <v>17.609090909090906</v>
      </c>
      <c r="V43" s="20">
        <v>40310</v>
      </c>
      <c r="W43" s="6">
        <v>961.54</v>
      </c>
      <c r="X43" s="6">
        <v>688.25127272727264</v>
      </c>
      <c r="Y43" s="6">
        <v>193.4</v>
      </c>
    </row>
    <row r="44" spans="1:25" x14ac:dyDescent="0.25">
      <c r="A44" s="19">
        <v>43728</v>
      </c>
      <c r="B44" s="8">
        <v>28.29</v>
      </c>
      <c r="C44" s="8">
        <v>23.62</v>
      </c>
      <c r="D44" s="8">
        <v>20.240000000000002</v>
      </c>
      <c r="E44" s="8">
        <v>83.07</v>
      </c>
      <c r="F44" s="8">
        <v>67.959999999999994</v>
      </c>
      <c r="G44" s="8">
        <v>48.370000000000005</v>
      </c>
      <c r="H44" s="8">
        <v>17.740000000000002</v>
      </c>
      <c r="V44" s="20">
        <v>40311</v>
      </c>
      <c r="W44" s="6">
        <v>931.24</v>
      </c>
      <c r="X44" s="6">
        <v>673.79454545454541</v>
      </c>
      <c r="Y44" s="6">
        <v>204.45999999999998</v>
      </c>
    </row>
    <row r="45" spans="1:25" x14ac:dyDescent="0.25">
      <c r="A45" s="19">
        <v>43727</v>
      </c>
      <c r="B45" s="8">
        <v>28.439999999999998</v>
      </c>
      <c r="C45" s="8">
        <v>23.56</v>
      </c>
      <c r="D45" s="8">
        <v>19.970000000000002</v>
      </c>
      <c r="E45" s="8">
        <v>82.649999999999991</v>
      </c>
      <c r="F45" s="8">
        <v>67.88</v>
      </c>
      <c r="G45" s="8">
        <v>45.76</v>
      </c>
      <c r="H45" s="8">
        <v>18.93</v>
      </c>
      <c r="V45" s="20">
        <v>40312</v>
      </c>
      <c r="W45" s="6">
        <v>947.68</v>
      </c>
      <c r="X45" s="6">
        <v>640.29636363636371</v>
      </c>
      <c r="Y45" s="6">
        <v>211.76</v>
      </c>
    </row>
    <row r="46" spans="1:25" x14ac:dyDescent="0.25">
      <c r="A46" s="19">
        <v>43726</v>
      </c>
      <c r="B46" s="8">
        <v>27.05</v>
      </c>
      <c r="C46" s="8">
        <v>22.85</v>
      </c>
      <c r="D46" s="8">
        <v>18.14</v>
      </c>
      <c r="E46" s="8">
        <v>86.97</v>
      </c>
      <c r="F46" s="8">
        <v>69.78</v>
      </c>
      <c r="G46" s="8">
        <v>49.63</v>
      </c>
      <c r="H46" s="8">
        <v>19.489999999999998</v>
      </c>
      <c r="V46" s="20">
        <v>40313</v>
      </c>
      <c r="W46" s="6">
        <v>837.64</v>
      </c>
      <c r="X46" s="6">
        <v>571.39963636363643</v>
      </c>
      <c r="Y46" s="6">
        <v>220.12000000000003</v>
      </c>
    </row>
    <row r="47" spans="1:25" x14ac:dyDescent="0.25">
      <c r="A47" s="19">
        <v>43725</v>
      </c>
      <c r="B47" s="8">
        <v>27.5</v>
      </c>
      <c r="C47" s="8">
        <v>23.290909090909096</v>
      </c>
      <c r="D47" s="8">
        <v>19.472727272727273</v>
      </c>
      <c r="E47" s="8">
        <v>85.190909090909088</v>
      </c>
      <c r="F47" s="8">
        <v>68.618181818181824</v>
      </c>
      <c r="G47" s="8">
        <v>48.909090909090907</v>
      </c>
      <c r="H47" s="8">
        <v>20.018181818181816</v>
      </c>
      <c r="V47" s="20">
        <v>40314</v>
      </c>
      <c r="W47" s="6">
        <v>914.9</v>
      </c>
      <c r="X47" s="6">
        <v>684.89927272727277</v>
      </c>
      <c r="Y47" s="6">
        <v>274.94</v>
      </c>
    </row>
    <row r="48" spans="1:25" x14ac:dyDescent="0.25">
      <c r="A48" s="19">
        <v>43724</v>
      </c>
      <c r="B48" s="8">
        <v>27.709090909090904</v>
      </c>
      <c r="C48" s="8">
        <v>23.33636363636364</v>
      </c>
      <c r="D48" s="8">
        <v>18.90909090909091</v>
      </c>
      <c r="E48" s="8">
        <v>83.836363636363643</v>
      </c>
      <c r="F48" s="8">
        <v>65.281818181818181</v>
      </c>
      <c r="G48" s="8">
        <v>42.390909090909098</v>
      </c>
      <c r="H48" s="8">
        <v>19.254545454545454</v>
      </c>
      <c r="V48" s="20">
        <v>40315</v>
      </c>
      <c r="W48" s="6">
        <v>912.95</v>
      </c>
      <c r="X48" s="6">
        <v>680.74136363636364</v>
      </c>
      <c r="Y48" s="6">
        <v>236.07499999999999</v>
      </c>
    </row>
    <row r="49" spans="1:25" x14ac:dyDescent="0.25">
      <c r="A49" s="19">
        <v>43723</v>
      </c>
      <c r="B49" s="8">
        <v>27.990909090909089</v>
      </c>
      <c r="C49" s="8">
        <v>23.6</v>
      </c>
      <c r="D49" s="8">
        <v>19.781818181818185</v>
      </c>
      <c r="E49" s="8">
        <v>83.309090909090898</v>
      </c>
      <c r="F49" s="8">
        <v>65.836363636363643</v>
      </c>
      <c r="G49" s="8">
        <v>46.954545454545453</v>
      </c>
      <c r="H49" s="8">
        <v>21.109090909090909</v>
      </c>
      <c r="V49" s="20">
        <v>40316</v>
      </c>
      <c r="W49" s="6">
        <v>872.25000000000011</v>
      </c>
      <c r="X49" s="6">
        <v>532.10727272727274</v>
      </c>
      <c r="Y49" s="6">
        <v>208.9</v>
      </c>
    </row>
    <row r="50" spans="1:25" x14ac:dyDescent="0.25">
      <c r="A50" s="19">
        <v>43722</v>
      </c>
      <c r="B50" s="8">
        <v>28.881818181818186</v>
      </c>
      <c r="C50" s="8">
        <v>24.2</v>
      </c>
      <c r="D50" s="8">
        <v>19.881818181818179</v>
      </c>
      <c r="E50" s="8">
        <v>83.845454545454544</v>
      </c>
      <c r="F50" s="8">
        <v>65.145454545454541</v>
      </c>
      <c r="G50" s="8">
        <v>44.318181818181813</v>
      </c>
      <c r="H50" s="8">
        <v>21.418181818181814</v>
      </c>
      <c r="V50" s="20">
        <v>40317</v>
      </c>
      <c r="W50" s="6">
        <v>1005.25</v>
      </c>
      <c r="X50" s="6">
        <v>672.14863636363657</v>
      </c>
      <c r="Y50" s="6">
        <v>266.57499999999999</v>
      </c>
    </row>
    <row r="51" spans="1:25" x14ac:dyDescent="0.25">
      <c r="A51" s="19">
        <v>43721</v>
      </c>
      <c r="B51" s="8">
        <v>30.036363636363635</v>
      </c>
      <c r="C51" s="8">
        <v>25.036363636363635</v>
      </c>
      <c r="D51" s="8">
        <v>20.627272727272729</v>
      </c>
      <c r="E51" s="8">
        <v>83.3</v>
      </c>
      <c r="F51" s="8">
        <v>66.590909090909093</v>
      </c>
      <c r="G51" s="8">
        <v>44.090909090909093</v>
      </c>
      <c r="H51" s="8">
        <v>20.754545454545454</v>
      </c>
      <c r="V51" s="20">
        <v>40318</v>
      </c>
      <c r="W51" s="6">
        <v>920.875</v>
      </c>
      <c r="X51" s="6">
        <v>652.44136363636369</v>
      </c>
      <c r="Y51" s="6">
        <v>261.02499999999998</v>
      </c>
    </row>
    <row r="52" spans="1:25" x14ac:dyDescent="0.25">
      <c r="A52" s="19">
        <v>43720</v>
      </c>
      <c r="B52" s="8">
        <v>30.872727272727275</v>
      </c>
      <c r="C52" s="8">
        <v>25.490909090909096</v>
      </c>
      <c r="D52" s="8">
        <v>20.936363636363637</v>
      </c>
      <c r="E52" s="8">
        <v>83.118181818181824</v>
      </c>
      <c r="F52" s="8">
        <v>63.909090909090907</v>
      </c>
      <c r="G52" s="8">
        <v>40.845454545454544</v>
      </c>
      <c r="H52" s="8">
        <v>20.754545454545458</v>
      </c>
      <c r="V52" s="20">
        <v>40319</v>
      </c>
      <c r="W52" s="6">
        <v>925.875</v>
      </c>
      <c r="X52" s="6">
        <v>723.88636363636374</v>
      </c>
      <c r="Y52" s="6">
        <v>330.35</v>
      </c>
    </row>
    <row r="53" spans="1:25" x14ac:dyDescent="0.25">
      <c r="A53" s="19">
        <v>43719</v>
      </c>
      <c r="B53" s="8">
        <v>29.681818181818176</v>
      </c>
      <c r="C53" s="8">
        <v>24.754545454545454</v>
      </c>
      <c r="D53" s="8">
        <v>19.963636363636365</v>
      </c>
      <c r="E53" s="8">
        <v>83.572727272727292</v>
      </c>
      <c r="F53" s="8">
        <v>64.25454545454545</v>
      </c>
      <c r="G53" s="8">
        <v>43.481818181818184</v>
      </c>
      <c r="H53" s="8">
        <v>20.499999999999996</v>
      </c>
      <c r="V53" s="20">
        <v>40320</v>
      </c>
      <c r="W53" s="6">
        <v>892.55000000000007</v>
      </c>
      <c r="X53" s="6">
        <v>631.40545454545452</v>
      </c>
      <c r="Y53" s="6">
        <v>263</v>
      </c>
    </row>
    <row r="54" spans="1:25" x14ac:dyDescent="0.25">
      <c r="A54" s="19">
        <v>43718</v>
      </c>
      <c r="B54" s="8">
        <v>28.863636363636363</v>
      </c>
      <c r="C54" s="8">
        <v>24.727272727272727</v>
      </c>
      <c r="D54" s="8">
        <v>20.66363636363636</v>
      </c>
      <c r="E54" s="8">
        <v>85.454545454545453</v>
      </c>
      <c r="F54" s="8">
        <v>65.754545454545465</v>
      </c>
      <c r="G54" s="8">
        <v>46.509090909090908</v>
      </c>
      <c r="H54" s="8">
        <v>21.099999999999998</v>
      </c>
      <c r="V54" s="20">
        <v>40321</v>
      </c>
      <c r="W54" s="6">
        <v>943.40000000000009</v>
      </c>
      <c r="X54" s="6">
        <v>699.88727272727249</v>
      </c>
      <c r="Y54" s="6">
        <v>235.25</v>
      </c>
    </row>
    <row r="55" spans="1:25" x14ac:dyDescent="0.25">
      <c r="A55" s="19">
        <v>43717</v>
      </c>
      <c r="B55" s="8">
        <v>29.227272727272723</v>
      </c>
      <c r="C55" s="8">
        <v>24.90909090909091</v>
      </c>
      <c r="D55" s="8">
        <v>20.990909090909089</v>
      </c>
      <c r="E55" s="8">
        <v>84.690909090909088</v>
      </c>
      <c r="F55" s="8">
        <v>67.781818181818181</v>
      </c>
      <c r="G55" s="8">
        <v>48.599999999999994</v>
      </c>
      <c r="H55" s="8">
        <v>19.999999999999996</v>
      </c>
      <c r="V55" s="20">
        <v>40322</v>
      </c>
      <c r="W55" s="6">
        <v>951.65</v>
      </c>
      <c r="X55" s="6">
        <v>704.04272727272735</v>
      </c>
      <c r="Y55" s="6">
        <v>302.2</v>
      </c>
    </row>
    <row r="56" spans="1:25" x14ac:dyDescent="0.25">
      <c r="A56" s="19">
        <v>43716</v>
      </c>
      <c r="B56" s="8">
        <v>29.272727272727273</v>
      </c>
      <c r="C56" s="8">
        <v>24.972727272727273</v>
      </c>
      <c r="D56" s="8">
        <v>20.827272727272724</v>
      </c>
      <c r="E56" s="8">
        <v>85.98181818181817</v>
      </c>
      <c r="F56" s="8">
        <v>68.090909090909093</v>
      </c>
      <c r="G56" s="8">
        <v>47.572727272727278</v>
      </c>
      <c r="H56" s="8">
        <v>20.845454545454544</v>
      </c>
      <c r="V56" s="20">
        <v>40323</v>
      </c>
      <c r="W56" s="6">
        <v>875.47500000000002</v>
      </c>
      <c r="X56" s="6">
        <v>639.21772727272719</v>
      </c>
      <c r="Y56" s="6">
        <v>284.02499999999998</v>
      </c>
    </row>
    <row r="57" spans="1:25" x14ac:dyDescent="0.25">
      <c r="A57" s="19">
        <v>43715</v>
      </c>
      <c r="B57" s="8">
        <v>29.790909090909089</v>
      </c>
      <c r="C57" s="8">
        <v>25.4</v>
      </c>
      <c r="D57" s="8">
        <v>21.236363636363635</v>
      </c>
      <c r="E57" s="8">
        <v>85.090909090909079</v>
      </c>
      <c r="F57" s="8">
        <v>65.827272727272714</v>
      </c>
      <c r="G57" s="8">
        <v>45.099999999999994</v>
      </c>
      <c r="H57" s="8">
        <v>20.09090909090909</v>
      </c>
      <c r="V57" s="20">
        <v>40324</v>
      </c>
      <c r="W57" s="6">
        <v>908.72499999999991</v>
      </c>
      <c r="X57" s="6">
        <v>606.49636363636375</v>
      </c>
      <c r="Y57" s="6">
        <v>289.67500000000001</v>
      </c>
    </row>
    <row r="58" spans="1:25" x14ac:dyDescent="0.25">
      <c r="A58" s="19">
        <v>43714</v>
      </c>
      <c r="B58" s="8">
        <v>30.272727272727273</v>
      </c>
      <c r="C58" s="8">
        <v>25.66363636363636</v>
      </c>
      <c r="D58" s="8">
        <v>20.872727272727271</v>
      </c>
      <c r="E58" s="8">
        <v>81.327272727272728</v>
      </c>
      <c r="F58" s="8">
        <v>63.490909090909092</v>
      </c>
      <c r="G58" s="8">
        <v>41.627272727272732</v>
      </c>
      <c r="H58" s="8">
        <v>22.390909090909091</v>
      </c>
      <c r="V58" s="20">
        <v>40325</v>
      </c>
      <c r="W58" s="6">
        <v>943.85</v>
      </c>
      <c r="X58" s="6">
        <v>634.12272727272727</v>
      </c>
      <c r="Y58" s="6">
        <v>247.92500000000001</v>
      </c>
    </row>
    <row r="59" spans="1:25" x14ac:dyDescent="0.25">
      <c r="A59" s="19">
        <v>43713</v>
      </c>
      <c r="B59" s="8">
        <v>30.672727272727272</v>
      </c>
      <c r="C59" s="8">
        <v>25.818181818181817</v>
      </c>
      <c r="D59" s="8">
        <v>21.145454545454541</v>
      </c>
      <c r="E59" s="8">
        <v>80.390909090909091</v>
      </c>
      <c r="F59" s="8">
        <v>63.1</v>
      </c>
      <c r="G59" s="8">
        <v>42.54545454545454</v>
      </c>
      <c r="H59" s="8">
        <v>22.590909090909093</v>
      </c>
      <c r="V59" s="20">
        <v>40326</v>
      </c>
      <c r="W59" s="6">
        <v>919.05000000000007</v>
      </c>
      <c r="X59" s="6">
        <v>656.15</v>
      </c>
      <c r="Y59" s="6">
        <v>145.25</v>
      </c>
    </row>
    <row r="60" spans="1:25" x14ac:dyDescent="0.25">
      <c r="A60" s="19">
        <v>43712</v>
      </c>
      <c r="B60" s="8">
        <v>30.018181818181816</v>
      </c>
      <c r="C60" s="8">
        <v>25.145454545454541</v>
      </c>
      <c r="D60" s="8">
        <v>20.563636363636366</v>
      </c>
      <c r="E60" s="8">
        <v>83.772727272727266</v>
      </c>
      <c r="F60" s="8">
        <v>66.8</v>
      </c>
      <c r="G60" s="8">
        <v>44.481818181818177</v>
      </c>
      <c r="H60" s="8">
        <v>23.363636363636363</v>
      </c>
      <c r="V60" s="20">
        <v>40327</v>
      </c>
      <c r="W60" s="6">
        <v>900.22500000000002</v>
      </c>
      <c r="X60" s="6">
        <v>630.00318181818182</v>
      </c>
      <c r="Y60" s="6">
        <v>216.7</v>
      </c>
    </row>
    <row r="61" spans="1:25" x14ac:dyDescent="0.25">
      <c r="A61" s="19">
        <v>43711</v>
      </c>
      <c r="B61" s="8">
        <v>29.545454545454547</v>
      </c>
      <c r="C61" s="8">
        <v>25.190909090909091</v>
      </c>
      <c r="D61" s="8">
        <v>21.33636363636364</v>
      </c>
      <c r="E61" s="8">
        <v>83.854545454545459</v>
      </c>
      <c r="F61" s="8">
        <v>68.399999999999991</v>
      </c>
      <c r="G61" s="8">
        <v>47.863636363636367</v>
      </c>
      <c r="H61" s="8">
        <v>22.83636363636364</v>
      </c>
      <c r="V61" s="20">
        <v>40328</v>
      </c>
      <c r="W61" s="6">
        <v>896.5</v>
      </c>
      <c r="X61" s="6">
        <v>652.84000000000015</v>
      </c>
      <c r="Y61" s="6">
        <v>252.57499999999999</v>
      </c>
    </row>
    <row r="62" spans="1:25" x14ac:dyDescent="0.25">
      <c r="A62" s="19">
        <v>43710</v>
      </c>
      <c r="B62" s="8">
        <v>29.75454545454545</v>
      </c>
      <c r="C62" s="8">
        <v>25.636363636363637</v>
      </c>
      <c r="D62" s="8">
        <v>22.345454545454544</v>
      </c>
      <c r="E62" s="8">
        <v>83.318181818181813</v>
      </c>
      <c r="F62" s="8">
        <v>67.627272727272725</v>
      </c>
      <c r="G62" s="8">
        <v>49.090909090909093</v>
      </c>
      <c r="H62" s="8">
        <v>20.745454545454546</v>
      </c>
      <c r="V62" s="20">
        <v>40329</v>
      </c>
      <c r="W62" s="6">
        <v>941.57500000000005</v>
      </c>
      <c r="X62" s="6">
        <v>673.28863636363644</v>
      </c>
      <c r="Y62" s="6">
        <v>291.75</v>
      </c>
    </row>
    <row r="63" spans="1:25" x14ac:dyDescent="0.25">
      <c r="A63" s="19">
        <v>43709</v>
      </c>
      <c r="B63" s="8">
        <v>31.005015673981191</v>
      </c>
      <c r="C63" s="8">
        <v>26.329153605015676</v>
      </c>
      <c r="D63" s="8">
        <v>22.441379310344828</v>
      </c>
      <c r="E63" s="8">
        <v>80.178369905956117</v>
      </c>
      <c r="F63" s="8">
        <v>63.737617554858936</v>
      </c>
      <c r="G63" s="8">
        <v>43.759874608150469</v>
      </c>
      <c r="H63" s="8">
        <v>22.621316614420063</v>
      </c>
      <c r="V63" s="20">
        <v>40330</v>
      </c>
      <c r="W63" s="6">
        <v>871.64</v>
      </c>
      <c r="X63" s="6">
        <v>633.22618181818177</v>
      </c>
      <c r="Y63" s="6">
        <v>247.43999999999997</v>
      </c>
    </row>
    <row r="64" spans="1:25" x14ac:dyDescent="0.25">
      <c r="A64" s="19">
        <v>43708</v>
      </c>
      <c r="B64" s="8">
        <v>30.927272727272733</v>
      </c>
      <c r="C64" s="8">
        <v>26.372727272727275</v>
      </c>
      <c r="D64" s="8">
        <v>22.700000000000003</v>
      </c>
      <c r="E64" s="8">
        <v>84.518181818181816</v>
      </c>
      <c r="F64" s="8">
        <v>67.518181818181816</v>
      </c>
      <c r="G64" s="8">
        <v>47.309090909090919</v>
      </c>
      <c r="H64" s="8">
        <v>21.645454545454545</v>
      </c>
      <c r="V64" s="20">
        <v>40331</v>
      </c>
      <c r="W64" s="6">
        <v>848.08000000000015</v>
      </c>
      <c r="X64" s="6">
        <v>598.19490909090916</v>
      </c>
      <c r="Y64" s="6">
        <v>233.85999999999999</v>
      </c>
    </row>
    <row r="65" spans="1:25" x14ac:dyDescent="0.25">
      <c r="A65" s="19">
        <v>43707</v>
      </c>
      <c r="B65" s="8">
        <v>30.927272727272733</v>
      </c>
      <c r="C65" s="8">
        <v>26.372727272727275</v>
      </c>
      <c r="D65" s="8">
        <v>22.700000000000003</v>
      </c>
      <c r="E65" s="8">
        <v>84.518181818181816</v>
      </c>
      <c r="F65" s="8">
        <v>67.518181818181816</v>
      </c>
      <c r="G65" s="8">
        <v>47.309090909090919</v>
      </c>
      <c r="H65" s="8">
        <v>21.645454545454545</v>
      </c>
      <c r="V65" s="20">
        <v>40332</v>
      </c>
      <c r="W65" s="6">
        <v>926.33999999999992</v>
      </c>
      <c r="X65" s="6">
        <v>628.0305454545454</v>
      </c>
      <c r="Y65" s="6">
        <v>227.5</v>
      </c>
    </row>
    <row r="66" spans="1:25" x14ac:dyDescent="0.25">
      <c r="A66" s="19">
        <v>43706</v>
      </c>
      <c r="B66" s="8">
        <v>30.8</v>
      </c>
      <c r="C66" s="8">
        <v>26.527272727272727</v>
      </c>
      <c r="D66" s="8">
        <v>22.536363636363635</v>
      </c>
      <c r="E66" s="8">
        <v>85.554545454545462</v>
      </c>
      <c r="F66" s="8">
        <v>68.927272727272722</v>
      </c>
      <c r="G66" s="8">
        <v>49.4</v>
      </c>
      <c r="H66" s="8">
        <v>21.36363636363636</v>
      </c>
      <c r="V66" s="20">
        <v>40333</v>
      </c>
      <c r="W66" s="6">
        <v>943.3</v>
      </c>
      <c r="X66" s="6">
        <v>688.35563636363645</v>
      </c>
      <c r="Y66" s="6">
        <v>285.54000000000002</v>
      </c>
    </row>
    <row r="67" spans="1:25" x14ac:dyDescent="0.25">
      <c r="A67" s="19">
        <v>43705</v>
      </c>
      <c r="B67" s="8">
        <v>32.427272727272729</v>
      </c>
      <c r="C67" s="8">
        <v>27.218181818181815</v>
      </c>
      <c r="D67" s="8">
        <v>23.1</v>
      </c>
      <c r="E67" s="8">
        <v>85.227272727272734</v>
      </c>
      <c r="F67" s="8">
        <v>68.245454545454564</v>
      </c>
      <c r="G67" s="8">
        <v>43.563636363636363</v>
      </c>
      <c r="H67" s="8">
        <v>22.218181818181819</v>
      </c>
      <c r="V67" s="20">
        <v>40334</v>
      </c>
      <c r="W67" s="6">
        <v>924.24</v>
      </c>
      <c r="X67" s="6">
        <v>718.51309090909103</v>
      </c>
      <c r="Y67" s="6">
        <v>258.14</v>
      </c>
    </row>
    <row r="68" spans="1:25" x14ac:dyDescent="0.25">
      <c r="A68" s="19">
        <v>43704</v>
      </c>
      <c r="B68" s="8">
        <v>32.309090909090905</v>
      </c>
      <c r="C68" s="8">
        <v>27.354545454545459</v>
      </c>
      <c r="D68" s="8">
        <v>23.127272727272729</v>
      </c>
      <c r="E68" s="8">
        <v>85.609090909090909</v>
      </c>
      <c r="F68" s="8">
        <v>67.700000000000017</v>
      </c>
      <c r="G68" s="8">
        <v>47.509090909090901</v>
      </c>
      <c r="H68" s="8">
        <v>23.118181818181821</v>
      </c>
      <c r="V68" s="20">
        <v>40335</v>
      </c>
      <c r="W68" s="6">
        <v>938.76</v>
      </c>
      <c r="X68" s="6">
        <v>723.54945454545452</v>
      </c>
      <c r="Y68" s="6">
        <v>262.92</v>
      </c>
    </row>
    <row r="69" spans="1:25" x14ac:dyDescent="0.25">
      <c r="A69" s="19">
        <v>43703</v>
      </c>
      <c r="B69" s="8">
        <v>31.74545454545455</v>
      </c>
      <c r="C69" s="8">
        <v>26.890909090909087</v>
      </c>
      <c r="D69" s="8">
        <v>22.536363636363635</v>
      </c>
      <c r="E69" s="8">
        <v>84.936363636363637</v>
      </c>
      <c r="F69" s="8">
        <v>66.690909090909088</v>
      </c>
      <c r="G69" s="8">
        <v>43.072727272727271</v>
      </c>
      <c r="H69" s="8">
        <v>23.772727272727273</v>
      </c>
      <c r="V69" s="20">
        <v>40336</v>
      </c>
      <c r="W69" s="6">
        <v>942.62000000000012</v>
      </c>
      <c r="X69" s="6">
        <v>708.09890909090916</v>
      </c>
      <c r="Y69" s="6">
        <v>295.39999999999998</v>
      </c>
    </row>
    <row r="70" spans="1:25" x14ac:dyDescent="0.25">
      <c r="A70" s="19">
        <v>43702</v>
      </c>
      <c r="B70" s="8">
        <v>31.109090909090909</v>
      </c>
      <c r="C70" s="8">
        <v>26.445454545454549</v>
      </c>
      <c r="D70" s="8">
        <v>22</v>
      </c>
      <c r="E70" s="8">
        <v>86.581818181818207</v>
      </c>
      <c r="F70" s="8">
        <v>68.818181818181813</v>
      </c>
      <c r="G70" s="8">
        <v>47.590909090909079</v>
      </c>
      <c r="H70" s="8">
        <v>24.25454545454545</v>
      </c>
      <c r="V70" s="20">
        <v>40337</v>
      </c>
      <c r="W70" s="6">
        <v>945.36</v>
      </c>
      <c r="X70" s="6">
        <v>723.99563636363632</v>
      </c>
      <c r="Y70" s="6">
        <v>271.26</v>
      </c>
    </row>
    <row r="71" spans="1:25" x14ac:dyDescent="0.25">
      <c r="A71" s="19">
        <v>43701</v>
      </c>
      <c r="B71" s="8">
        <v>30.445454545454542</v>
      </c>
      <c r="C71" s="8">
        <v>26.09090909090909</v>
      </c>
      <c r="D71" s="8">
        <v>21.627272727272729</v>
      </c>
      <c r="E71" s="8">
        <v>86.418181818181822</v>
      </c>
      <c r="F71" s="8">
        <v>70.218181818181819</v>
      </c>
      <c r="G71" s="8">
        <v>48.881818181818183</v>
      </c>
      <c r="H71" s="8">
        <v>24.736363636363638</v>
      </c>
      <c r="V71" s="20">
        <v>40338</v>
      </c>
      <c r="W71" s="6">
        <v>912.62000000000012</v>
      </c>
      <c r="X71" s="6">
        <v>628.15127272727261</v>
      </c>
      <c r="Y71" s="6">
        <v>267.64</v>
      </c>
    </row>
    <row r="72" spans="1:25" x14ac:dyDescent="0.25">
      <c r="A72" s="19">
        <v>43700</v>
      </c>
      <c r="B72" s="8">
        <v>31.154545454545453</v>
      </c>
      <c r="C72" s="8">
        <v>26.454545454545453</v>
      </c>
      <c r="D72" s="8">
        <v>22.154545454545453</v>
      </c>
      <c r="E72" s="8">
        <v>87.590909090909093</v>
      </c>
      <c r="F72" s="8">
        <v>69.727272727272734</v>
      </c>
      <c r="G72" s="8">
        <v>48.06363636363637</v>
      </c>
      <c r="H72" s="8">
        <v>24.063636363636363</v>
      </c>
      <c r="V72" s="20">
        <v>40339</v>
      </c>
      <c r="W72" s="6">
        <v>949.93999999999994</v>
      </c>
      <c r="X72" s="6">
        <v>722.01309090909092</v>
      </c>
      <c r="Y72" s="6">
        <v>290.08000000000004</v>
      </c>
    </row>
    <row r="73" spans="1:25" x14ac:dyDescent="0.25">
      <c r="A73" s="19">
        <v>43699</v>
      </c>
      <c r="B73" s="8">
        <v>30.636363636363637</v>
      </c>
      <c r="C73" s="8">
        <v>26.799999999999997</v>
      </c>
      <c r="D73" s="8">
        <v>23.181818181818183</v>
      </c>
      <c r="E73" s="8">
        <v>84.38181818181819</v>
      </c>
      <c r="F73" s="8">
        <v>66.963636363636368</v>
      </c>
      <c r="G73" s="8">
        <v>45.736363636363642</v>
      </c>
      <c r="H73" s="8">
        <v>23.472727272727273</v>
      </c>
      <c r="V73" s="20">
        <v>40340</v>
      </c>
      <c r="W73" s="6">
        <v>936.0200000000001</v>
      </c>
      <c r="X73" s="6">
        <v>720.12290909090905</v>
      </c>
      <c r="Y73" s="6">
        <v>277.52000000000004</v>
      </c>
    </row>
    <row r="74" spans="1:25" x14ac:dyDescent="0.25">
      <c r="A74" s="19">
        <v>43698</v>
      </c>
      <c r="B74" s="8">
        <v>32.663636363636364</v>
      </c>
      <c r="C74" s="8">
        <v>28.099999999999998</v>
      </c>
      <c r="D74" s="8">
        <v>24.290909090909096</v>
      </c>
      <c r="E74" s="8">
        <v>80.645454545454541</v>
      </c>
      <c r="F74" s="8">
        <v>61.518181818181809</v>
      </c>
      <c r="G74" s="8">
        <v>40.045454545454547</v>
      </c>
      <c r="H74" s="8">
        <v>24.881818181818179</v>
      </c>
      <c r="V74" s="20">
        <v>40341</v>
      </c>
      <c r="W74" s="6">
        <v>932.5200000000001</v>
      </c>
      <c r="X74" s="6">
        <v>732.09127272727267</v>
      </c>
      <c r="Y74" s="6">
        <v>251.72000000000003</v>
      </c>
    </row>
    <row r="75" spans="1:25" x14ac:dyDescent="0.25">
      <c r="A75" s="19">
        <v>43697</v>
      </c>
      <c r="B75" s="8">
        <v>32.590909090909093</v>
      </c>
      <c r="C75" s="8">
        <v>27.709090909090911</v>
      </c>
      <c r="D75" s="8">
        <v>22.863636363636367</v>
      </c>
      <c r="E75" s="8">
        <v>84.245454545454535</v>
      </c>
      <c r="F75" s="8">
        <v>64.990909090909085</v>
      </c>
      <c r="G75" s="8">
        <v>44.090909090909086</v>
      </c>
      <c r="H75" s="8">
        <v>25</v>
      </c>
      <c r="V75" s="20">
        <v>40342</v>
      </c>
      <c r="W75" s="6">
        <v>930.8</v>
      </c>
      <c r="X75" s="6">
        <v>710.43018181818184</v>
      </c>
      <c r="Y75" s="6">
        <v>294.2</v>
      </c>
    </row>
    <row r="76" spans="1:25" x14ac:dyDescent="0.25">
      <c r="A76" s="19">
        <v>43696</v>
      </c>
      <c r="B76" s="8">
        <v>31.736363636363638</v>
      </c>
      <c r="C76" s="8">
        <v>27.309090909090909</v>
      </c>
      <c r="D76" s="8">
        <v>23.509090909090911</v>
      </c>
      <c r="E76" s="8">
        <v>85.045454545454547</v>
      </c>
      <c r="F76" s="8">
        <v>68.65454545454547</v>
      </c>
      <c r="G76" s="8">
        <v>46.281818181818181</v>
      </c>
      <c r="H76" s="8">
        <v>24.018181818181816</v>
      </c>
      <c r="V76" s="20">
        <v>40343</v>
      </c>
      <c r="W76" s="6">
        <v>936.72</v>
      </c>
      <c r="X76" s="6">
        <v>721.38290909090904</v>
      </c>
      <c r="Y76" s="6">
        <v>267.8</v>
      </c>
    </row>
    <row r="77" spans="1:25" x14ac:dyDescent="0.25">
      <c r="A77" s="19">
        <v>43695</v>
      </c>
      <c r="B77" s="8">
        <v>31.709090909090914</v>
      </c>
      <c r="C77" s="8">
        <v>27.272727272727273</v>
      </c>
      <c r="D77" s="8">
        <v>23.463636363636365</v>
      </c>
      <c r="E77" s="8">
        <v>85.081818181818178</v>
      </c>
      <c r="F77" s="8">
        <v>66.854545454545459</v>
      </c>
      <c r="G77" s="8">
        <v>44.172727272727272</v>
      </c>
      <c r="H77" s="8">
        <v>22.609090909090909</v>
      </c>
      <c r="V77" s="20">
        <v>40344</v>
      </c>
      <c r="W77" s="6">
        <v>934.22</v>
      </c>
      <c r="X77" s="6">
        <v>678.37272727272727</v>
      </c>
      <c r="Y77" s="6">
        <v>205.98000000000002</v>
      </c>
    </row>
    <row r="78" spans="1:25" x14ac:dyDescent="0.25">
      <c r="A78" s="19">
        <v>43694</v>
      </c>
      <c r="B78" s="8">
        <v>31.190909090909088</v>
      </c>
      <c r="C78" s="8">
        <v>26.827272727272724</v>
      </c>
      <c r="D78" s="8">
        <v>22.927272727272726</v>
      </c>
      <c r="E78" s="8">
        <v>85.109090909090909</v>
      </c>
      <c r="F78" s="8">
        <v>67.699999999999989</v>
      </c>
      <c r="G78" s="8">
        <v>43.336363636363636</v>
      </c>
      <c r="H78" s="8">
        <v>24.5</v>
      </c>
      <c r="V78" s="20">
        <v>40345</v>
      </c>
      <c r="W78" s="6">
        <v>884.1</v>
      </c>
      <c r="X78" s="6">
        <v>657.90509090909086</v>
      </c>
      <c r="Y78" s="6">
        <v>246.62000000000003</v>
      </c>
    </row>
    <row r="79" spans="1:25" x14ac:dyDescent="0.25">
      <c r="A79" s="19">
        <v>43693</v>
      </c>
      <c r="B79" s="8">
        <v>30.936363636363634</v>
      </c>
      <c r="C79" s="8">
        <v>26.718181818181822</v>
      </c>
      <c r="D79" s="8">
        <v>22.90909090909091</v>
      </c>
      <c r="E79" s="8">
        <v>84.86363636363636</v>
      </c>
      <c r="F79" s="8">
        <v>67.736363636363635</v>
      </c>
      <c r="G79" s="8">
        <v>48.445454545454545</v>
      </c>
      <c r="H79" s="8">
        <v>24.018181818181816</v>
      </c>
      <c r="V79" s="20">
        <v>40346</v>
      </c>
      <c r="W79" s="6">
        <v>939.5200000000001</v>
      </c>
      <c r="X79" s="6">
        <v>726.4974545454545</v>
      </c>
      <c r="Y79" s="6">
        <v>296.67999999999995</v>
      </c>
    </row>
    <row r="80" spans="1:25" x14ac:dyDescent="0.25">
      <c r="A80" s="19">
        <v>43692</v>
      </c>
      <c r="B80" s="8">
        <v>31.290909090909089</v>
      </c>
      <c r="C80" s="8">
        <v>26.563636363636363</v>
      </c>
      <c r="D80" s="8">
        <v>22.654545454545456</v>
      </c>
      <c r="E80" s="8">
        <v>83.72727272727272</v>
      </c>
      <c r="F80" s="8">
        <v>67.554545454545448</v>
      </c>
      <c r="G80" s="8">
        <v>45.054545454545455</v>
      </c>
      <c r="H80" s="8">
        <v>25.081818181818178</v>
      </c>
      <c r="V80" s="20">
        <v>40347</v>
      </c>
      <c r="W80" s="6">
        <v>923.4</v>
      </c>
      <c r="X80" s="6">
        <v>678.79236363636358</v>
      </c>
      <c r="Y80" s="6">
        <v>289.62</v>
      </c>
    </row>
    <row r="81" spans="1:25" x14ac:dyDescent="0.25">
      <c r="A81" s="19">
        <v>43691</v>
      </c>
      <c r="B81" s="8">
        <v>31.74545454545455</v>
      </c>
      <c r="C81" s="8">
        <v>27.045454545454547</v>
      </c>
      <c r="D81" s="8">
        <v>22.290909090909093</v>
      </c>
      <c r="E81" s="8">
        <v>82.336363636363643</v>
      </c>
      <c r="F81" s="8">
        <v>62.872727272727275</v>
      </c>
      <c r="G81" s="8">
        <v>41.927272727272729</v>
      </c>
      <c r="H81" s="8">
        <v>25.436363636363637</v>
      </c>
      <c r="V81" s="20">
        <v>40348</v>
      </c>
      <c r="W81" s="6">
        <v>871.2</v>
      </c>
      <c r="X81" s="6">
        <v>663.07672727272734</v>
      </c>
      <c r="Y81" s="6">
        <v>285.02000000000004</v>
      </c>
    </row>
    <row r="82" spans="1:25" x14ac:dyDescent="0.25">
      <c r="A82" s="19">
        <v>43690</v>
      </c>
      <c r="B82" s="8">
        <v>31.681818181818183</v>
      </c>
      <c r="C82" s="8">
        <v>26.8</v>
      </c>
      <c r="D82" s="8">
        <v>22.681818181818183</v>
      </c>
      <c r="E82" s="8">
        <v>84.518181818181816</v>
      </c>
      <c r="F82" s="8">
        <v>66.454545454545453</v>
      </c>
      <c r="G82" s="8">
        <v>43.345454545454544</v>
      </c>
      <c r="H82" s="8">
        <v>25.627272727272729</v>
      </c>
      <c r="V82" s="20">
        <v>40349</v>
      </c>
      <c r="W82" s="6">
        <v>912.5200000000001</v>
      </c>
      <c r="X82" s="6">
        <v>694.33563636363635</v>
      </c>
      <c r="Y82" s="6">
        <v>212.51999999999998</v>
      </c>
    </row>
    <row r="83" spans="1:25" x14ac:dyDescent="0.25">
      <c r="A83" s="19">
        <v>43689</v>
      </c>
      <c r="B83" s="8">
        <v>32.18181818181818</v>
      </c>
      <c r="C83" s="8">
        <v>27.163636363636364</v>
      </c>
      <c r="D83" s="8">
        <v>23.045454545454547</v>
      </c>
      <c r="E83" s="8">
        <v>83.972727272727283</v>
      </c>
      <c r="F83" s="8">
        <v>66.063636363636363</v>
      </c>
      <c r="G83" s="8">
        <v>41.081818181818186</v>
      </c>
      <c r="H83" s="8">
        <v>25.799999999999997</v>
      </c>
      <c r="V83" s="20">
        <v>40350</v>
      </c>
      <c r="W83" s="6">
        <v>913.04</v>
      </c>
      <c r="X83" s="6">
        <v>681.26072727272731</v>
      </c>
      <c r="Y83" s="6">
        <v>236.58</v>
      </c>
    </row>
    <row r="84" spans="1:25" x14ac:dyDescent="0.25">
      <c r="A84" s="19">
        <v>43688</v>
      </c>
      <c r="B84" s="8">
        <v>32.381818181818183</v>
      </c>
      <c r="C84" s="8">
        <v>27.318181818181817</v>
      </c>
      <c r="D84" s="8">
        <v>23.718181818181815</v>
      </c>
      <c r="E84" s="8">
        <v>82.336363636363643</v>
      </c>
      <c r="F84" s="8">
        <v>64.963636363636354</v>
      </c>
      <c r="G84" s="8">
        <v>42.990909090909092</v>
      </c>
      <c r="H84" s="8">
        <v>24.490909090909089</v>
      </c>
      <c r="V84" s="20">
        <v>40351</v>
      </c>
      <c r="W84" s="6">
        <v>905.28000000000009</v>
      </c>
      <c r="X84" s="6">
        <v>692.83018181818181</v>
      </c>
      <c r="Y84" s="6">
        <v>230.48000000000002</v>
      </c>
    </row>
    <row r="85" spans="1:25" x14ac:dyDescent="0.25">
      <c r="A85" s="19">
        <v>43687</v>
      </c>
      <c r="B85" s="8">
        <v>31.336363636363636</v>
      </c>
      <c r="C85" s="8">
        <v>27.181818181818183</v>
      </c>
      <c r="D85" s="8">
        <v>23.436363636363637</v>
      </c>
      <c r="E85" s="8">
        <v>83.999999999999986</v>
      </c>
      <c r="F85" s="8">
        <v>66.86363636363636</v>
      </c>
      <c r="G85" s="8">
        <v>44.56363636363637</v>
      </c>
      <c r="H85" s="8">
        <v>22.763636363636362</v>
      </c>
      <c r="V85" s="20">
        <v>40352</v>
      </c>
      <c r="W85" s="6">
        <v>893.3</v>
      </c>
      <c r="X85" s="6">
        <v>698.71527272727269</v>
      </c>
      <c r="Y85" s="6">
        <v>202.34</v>
      </c>
    </row>
    <row r="86" spans="1:25" x14ac:dyDescent="0.25">
      <c r="A86" s="19">
        <v>43686</v>
      </c>
      <c r="B86" s="8">
        <v>31.572727272727267</v>
      </c>
      <c r="C86" s="8">
        <v>27.236363636363638</v>
      </c>
      <c r="D86" s="8">
        <v>23.781818181818185</v>
      </c>
      <c r="E86" s="8">
        <v>85.681818181818187</v>
      </c>
      <c r="F86" s="8">
        <v>67.372727272727275</v>
      </c>
      <c r="G86" s="8">
        <v>43.95454545454546</v>
      </c>
      <c r="H86" s="8">
        <v>24.872727272727271</v>
      </c>
      <c r="V86" s="20">
        <v>40353</v>
      </c>
      <c r="W86" s="6">
        <v>907.6</v>
      </c>
      <c r="X86" s="6">
        <v>706.85599999999999</v>
      </c>
      <c r="Y86" s="6">
        <v>264.54000000000002</v>
      </c>
    </row>
    <row r="87" spans="1:25" x14ac:dyDescent="0.25">
      <c r="A87" s="19">
        <v>43685</v>
      </c>
      <c r="B87" s="8">
        <v>32.927272727272729</v>
      </c>
      <c r="C87" s="8">
        <v>27.881818181818186</v>
      </c>
      <c r="D87" s="8">
        <v>23.5</v>
      </c>
      <c r="E87" s="8">
        <v>82.918181818181822</v>
      </c>
      <c r="F87" s="8">
        <v>64.981818181818184</v>
      </c>
      <c r="G87" s="8">
        <v>40.56363636363637</v>
      </c>
      <c r="H87" s="8">
        <v>24.40909090909091</v>
      </c>
      <c r="V87" s="20">
        <v>40354</v>
      </c>
      <c r="W87" s="6">
        <v>899.18</v>
      </c>
      <c r="X87" s="6">
        <v>685.59563636363657</v>
      </c>
      <c r="Y87" s="6">
        <v>274.64</v>
      </c>
    </row>
    <row r="88" spans="1:25" x14ac:dyDescent="0.25">
      <c r="A88" s="19">
        <v>43684</v>
      </c>
      <c r="B88" s="8">
        <v>32.136363636363633</v>
      </c>
      <c r="C88" s="8">
        <v>27.59090909090909</v>
      </c>
      <c r="D88" s="8">
        <v>23.690909090909091</v>
      </c>
      <c r="E88" s="8">
        <v>82.290909090909082</v>
      </c>
      <c r="F88" s="8">
        <v>66</v>
      </c>
      <c r="G88" s="8">
        <v>44.31818181818182</v>
      </c>
      <c r="H88" s="8">
        <v>26.118181818181821</v>
      </c>
      <c r="V88" s="20">
        <v>40355</v>
      </c>
      <c r="W88" s="6">
        <v>911.66000000000008</v>
      </c>
      <c r="X88" s="6">
        <v>705.36545454545444</v>
      </c>
      <c r="Y88" s="6">
        <v>304.7</v>
      </c>
    </row>
    <row r="89" spans="1:25" x14ac:dyDescent="0.25">
      <c r="A89" s="19">
        <v>43683</v>
      </c>
      <c r="B89" s="8">
        <v>30.836363636363636</v>
      </c>
      <c r="C89" s="8">
        <v>27.163636363636364</v>
      </c>
      <c r="D89" s="8">
        <v>23.9</v>
      </c>
      <c r="E89" s="8">
        <v>85.154545454545456</v>
      </c>
      <c r="F89" s="8">
        <v>69.163636363636343</v>
      </c>
      <c r="G89" s="8">
        <v>46.427272727272729</v>
      </c>
      <c r="H89" s="8">
        <v>25.299999999999997</v>
      </c>
      <c r="V89" s="20">
        <v>40356</v>
      </c>
      <c r="W89" s="6">
        <v>900.33999999999992</v>
      </c>
      <c r="X89" s="6">
        <v>688.26181818181817</v>
      </c>
      <c r="Y89" s="6">
        <v>282.76000000000005</v>
      </c>
    </row>
    <row r="90" spans="1:25" x14ac:dyDescent="0.25">
      <c r="A90" s="19">
        <v>43682</v>
      </c>
      <c r="B90" s="8">
        <v>30.699999999999992</v>
      </c>
      <c r="C90" s="8">
        <v>26.563636363636363</v>
      </c>
      <c r="D90" s="8">
        <v>22.418181818181814</v>
      </c>
      <c r="E90" s="8">
        <v>90.163636363636357</v>
      </c>
      <c r="F90" s="8">
        <v>72.899999999999991</v>
      </c>
      <c r="G90" s="8">
        <v>50.054545454545455</v>
      </c>
      <c r="H90" s="8">
        <v>25.636363636363637</v>
      </c>
      <c r="V90" s="20">
        <v>40357</v>
      </c>
      <c r="W90" s="6">
        <v>903.56000000000006</v>
      </c>
      <c r="X90" s="6">
        <v>700.02254545454548</v>
      </c>
      <c r="Y90" s="6">
        <v>281.12</v>
      </c>
    </row>
    <row r="91" spans="1:25" x14ac:dyDescent="0.25">
      <c r="A91" s="19">
        <v>43681</v>
      </c>
      <c r="B91" s="8">
        <v>30.518181818181816</v>
      </c>
      <c r="C91" s="8">
        <v>26.372727272727271</v>
      </c>
      <c r="D91" s="8">
        <v>22.554545454545455</v>
      </c>
      <c r="E91" s="8">
        <v>89.663636363636371</v>
      </c>
      <c r="F91" s="8">
        <v>72.927272727272737</v>
      </c>
      <c r="G91" s="8">
        <v>51.136363636363647</v>
      </c>
      <c r="H91" s="8">
        <v>26.25454545454545</v>
      </c>
      <c r="V91" s="20">
        <v>40358</v>
      </c>
      <c r="W91" s="6">
        <v>893.46</v>
      </c>
      <c r="X91" s="6">
        <v>683.77454545454543</v>
      </c>
      <c r="Y91" s="6">
        <v>247.39999999999995</v>
      </c>
    </row>
    <row r="92" spans="1:25" x14ac:dyDescent="0.25">
      <c r="A92" s="19">
        <v>43680</v>
      </c>
      <c r="B92" s="8">
        <v>31.690909090909098</v>
      </c>
      <c r="C92" s="8">
        <v>26.963636363636365</v>
      </c>
      <c r="D92" s="8">
        <v>22.963636363636365</v>
      </c>
      <c r="E92" s="8">
        <v>87.5</v>
      </c>
      <c r="F92" s="8">
        <v>70.118181818181824</v>
      </c>
      <c r="G92" s="8">
        <v>46.518181818181816</v>
      </c>
      <c r="H92" s="8">
        <v>26.40909090909091</v>
      </c>
      <c r="V92" s="20">
        <v>40359</v>
      </c>
      <c r="W92" s="6">
        <v>902.98000000000013</v>
      </c>
      <c r="X92" s="6">
        <v>681.75418181818179</v>
      </c>
      <c r="Y92" s="6">
        <v>248.32</v>
      </c>
    </row>
    <row r="93" spans="1:25" x14ac:dyDescent="0.25">
      <c r="A93" s="19">
        <v>43679</v>
      </c>
      <c r="B93" s="8">
        <v>32.136363636363633</v>
      </c>
      <c r="C93" s="8">
        <v>27.281818181818185</v>
      </c>
      <c r="D93" s="8">
        <v>23.036363636363635</v>
      </c>
      <c r="E93" s="8">
        <v>85.263636363636351</v>
      </c>
      <c r="F93" s="8">
        <v>65.172727272727272</v>
      </c>
      <c r="G93" s="8">
        <v>43.972727272727269</v>
      </c>
      <c r="H93" s="8">
        <v>25.618181818181814</v>
      </c>
      <c r="V93" s="20">
        <v>40360</v>
      </c>
      <c r="W93" s="6">
        <v>907.26</v>
      </c>
      <c r="X93" s="6">
        <v>700.20109090909091</v>
      </c>
      <c r="Y93" s="6">
        <v>297.00000000000006</v>
      </c>
    </row>
    <row r="94" spans="1:25" x14ac:dyDescent="0.25">
      <c r="A94" s="19">
        <v>43678</v>
      </c>
      <c r="B94" s="8">
        <v>32.606583072100314</v>
      </c>
      <c r="C94" s="8">
        <v>27.387147335423194</v>
      </c>
      <c r="D94" s="8">
        <v>22.49655172413793</v>
      </c>
      <c r="E94" s="8">
        <v>85.624137931034497</v>
      </c>
      <c r="F94" s="8">
        <v>63.680877742946706</v>
      </c>
      <c r="G94" s="8">
        <v>38.207836990595609</v>
      </c>
      <c r="H94" s="8">
        <v>25.6</v>
      </c>
      <c r="V94" s="20">
        <v>40361</v>
      </c>
      <c r="W94" s="6">
        <v>918.75999999999988</v>
      </c>
      <c r="X94" s="6">
        <v>707.37454545454545</v>
      </c>
      <c r="Y94" s="6">
        <v>261.78000000000003</v>
      </c>
    </row>
    <row r="95" spans="1:25" x14ac:dyDescent="0.25">
      <c r="A95" s="19">
        <v>43677</v>
      </c>
      <c r="B95" s="8">
        <v>31.027272727272727</v>
      </c>
      <c r="C95" s="8">
        <v>26.618181818181821</v>
      </c>
      <c r="D95" s="8">
        <v>22.927272727272729</v>
      </c>
      <c r="E95" s="8">
        <v>86.954545454545467</v>
      </c>
      <c r="F95" s="8">
        <v>70.61818181818181</v>
      </c>
      <c r="G95" s="8">
        <v>49.209090909090904</v>
      </c>
      <c r="H95" s="8">
        <v>27.009090909090911</v>
      </c>
      <c r="V95" s="20">
        <v>40362</v>
      </c>
      <c r="W95" s="6">
        <v>820.86</v>
      </c>
      <c r="X95" s="6">
        <v>567.21309090909085</v>
      </c>
      <c r="Y95" s="6">
        <v>189.71999999999997</v>
      </c>
    </row>
    <row r="96" spans="1:25" x14ac:dyDescent="0.25">
      <c r="A96" s="19">
        <v>43676</v>
      </c>
      <c r="B96" s="8">
        <v>31.027272727272727</v>
      </c>
      <c r="C96" s="8">
        <v>26.618181818181821</v>
      </c>
      <c r="D96" s="8">
        <v>22.927272727272729</v>
      </c>
      <c r="E96" s="8">
        <v>86.954545454545467</v>
      </c>
      <c r="F96" s="8">
        <v>70.61818181818181</v>
      </c>
      <c r="G96" s="8">
        <v>49.209090909090904</v>
      </c>
      <c r="H96" s="8">
        <v>27.009090909090911</v>
      </c>
      <c r="V96" s="20">
        <v>40363</v>
      </c>
      <c r="W96" s="6">
        <v>909.25999999999988</v>
      </c>
      <c r="X96" s="6">
        <v>677.39381818181823</v>
      </c>
      <c r="Y96" s="6">
        <v>217.61999999999998</v>
      </c>
    </row>
    <row r="97" spans="1:25" x14ac:dyDescent="0.25">
      <c r="A97" s="19">
        <v>43675</v>
      </c>
      <c r="B97" s="8">
        <v>29.745454545454546</v>
      </c>
      <c r="C97" s="8">
        <v>26.027272727272727</v>
      </c>
      <c r="D97" s="8">
        <v>21.745454545454546</v>
      </c>
      <c r="E97" s="8">
        <v>88.9</v>
      </c>
      <c r="F97" s="8">
        <v>73.118181818181839</v>
      </c>
      <c r="G97" s="8">
        <v>54.081818181818178</v>
      </c>
      <c r="H97" s="8">
        <v>27</v>
      </c>
      <c r="V97" s="20">
        <v>40364</v>
      </c>
      <c r="W97" s="6">
        <v>912.83999999999992</v>
      </c>
      <c r="X97" s="6">
        <v>694.79781818181823</v>
      </c>
      <c r="Y97" s="6">
        <v>252.77999999999997</v>
      </c>
    </row>
    <row r="98" spans="1:25" x14ac:dyDescent="0.25">
      <c r="A98" s="19">
        <v>43674</v>
      </c>
      <c r="B98" s="8">
        <v>30.981818181818184</v>
      </c>
      <c r="C98" s="8">
        <v>26.36363636363636</v>
      </c>
      <c r="D98" s="8">
        <v>22.109090909090909</v>
      </c>
      <c r="E98" s="8">
        <v>87.490909090909085</v>
      </c>
      <c r="F98" s="8">
        <v>69.199999999999989</v>
      </c>
      <c r="G98" s="8">
        <v>47.472727272727276</v>
      </c>
      <c r="H98" s="8">
        <v>27.545454545454547</v>
      </c>
      <c r="V98" s="20">
        <v>40365</v>
      </c>
      <c r="W98" s="6">
        <v>930.26</v>
      </c>
      <c r="X98" s="6">
        <v>730.27600000000007</v>
      </c>
      <c r="Y98" s="6">
        <v>281.66000000000003</v>
      </c>
    </row>
    <row r="99" spans="1:25" x14ac:dyDescent="0.25">
      <c r="A99" s="19">
        <v>43673</v>
      </c>
      <c r="B99" s="8">
        <v>30.74545454545455</v>
      </c>
      <c r="C99" s="8">
        <v>26.627272727272725</v>
      </c>
      <c r="D99" s="8">
        <v>23.027272727272727</v>
      </c>
      <c r="E99" s="8">
        <v>85.918181818181807</v>
      </c>
      <c r="F99" s="8">
        <v>68.063636363636363</v>
      </c>
      <c r="G99" s="8">
        <v>46.154545454545456</v>
      </c>
      <c r="H99" s="8">
        <v>27.400000000000002</v>
      </c>
      <c r="V99" s="20">
        <v>40366</v>
      </c>
      <c r="W99" s="6">
        <v>907.36</v>
      </c>
      <c r="X99" s="6">
        <v>696.43490909090906</v>
      </c>
      <c r="Y99" s="6">
        <v>273.28000000000003</v>
      </c>
    </row>
    <row r="100" spans="1:25" x14ac:dyDescent="0.25">
      <c r="A100" s="19">
        <v>43672</v>
      </c>
      <c r="B100" s="8">
        <v>30.481818181818184</v>
      </c>
      <c r="C100" s="8">
        <v>26.7</v>
      </c>
      <c r="D100" s="8">
        <v>23.236363636363638</v>
      </c>
      <c r="E100" s="8">
        <v>85.13636363636364</v>
      </c>
      <c r="F100" s="8">
        <v>70.11818181818181</v>
      </c>
      <c r="G100" s="8">
        <v>47.981818181818177</v>
      </c>
      <c r="H100" s="8">
        <v>27.318181818181817</v>
      </c>
      <c r="V100" s="20">
        <v>40367</v>
      </c>
      <c r="W100" s="6">
        <v>902.9</v>
      </c>
      <c r="X100" s="6">
        <v>701.78145454545449</v>
      </c>
      <c r="Y100" s="6">
        <v>293.3</v>
      </c>
    </row>
    <row r="101" spans="1:25" x14ac:dyDescent="0.25">
      <c r="A101" s="19">
        <v>43671</v>
      </c>
      <c r="B101" s="8">
        <v>31.40909090909091</v>
      </c>
      <c r="C101" s="8">
        <v>26.86363636363636</v>
      </c>
      <c r="D101" s="8">
        <v>22.372727272727271</v>
      </c>
      <c r="E101" s="8">
        <v>83.100000000000009</v>
      </c>
      <c r="F101" s="8">
        <v>66.61818181818181</v>
      </c>
      <c r="G101" s="8">
        <v>45.536363636363632</v>
      </c>
      <c r="H101" s="8">
        <v>27.590909090909086</v>
      </c>
      <c r="V101" s="20">
        <v>40368</v>
      </c>
      <c r="W101" s="6">
        <v>903.93999999999994</v>
      </c>
      <c r="X101" s="6">
        <v>641.47345454545462</v>
      </c>
      <c r="Y101" s="6">
        <v>252</v>
      </c>
    </row>
    <row r="102" spans="1:25" x14ac:dyDescent="0.25">
      <c r="A102" s="19">
        <v>43670</v>
      </c>
      <c r="B102" s="8">
        <v>29.872727272727275</v>
      </c>
      <c r="C102" s="8">
        <v>26.118181818181821</v>
      </c>
      <c r="D102" s="8">
        <v>22.509090909090911</v>
      </c>
      <c r="E102" s="8">
        <v>81.809090909090912</v>
      </c>
      <c r="F102" s="8">
        <v>68.427272727272737</v>
      </c>
      <c r="G102" s="8">
        <v>50.24545454545455</v>
      </c>
      <c r="H102" s="8">
        <v>27.009090909090904</v>
      </c>
      <c r="V102" s="20">
        <v>40369</v>
      </c>
      <c r="W102" s="6">
        <v>869.46</v>
      </c>
      <c r="X102" s="6">
        <v>629.39781818181814</v>
      </c>
      <c r="Y102" s="6">
        <v>234</v>
      </c>
    </row>
    <row r="103" spans="1:25" x14ac:dyDescent="0.25">
      <c r="A103" s="19">
        <v>43669</v>
      </c>
      <c r="B103" s="8">
        <v>30.681818181818183</v>
      </c>
      <c r="C103" s="8">
        <v>26.427272727272733</v>
      </c>
      <c r="D103" s="8">
        <v>22.799999999999997</v>
      </c>
      <c r="E103" s="8">
        <v>85.172727272727286</v>
      </c>
      <c r="F103" s="8">
        <v>67.000000000000014</v>
      </c>
      <c r="G103" s="8">
        <v>44.909090909090914</v>
      </c>
      <c r="H103" s="8">
        <v>27.218181818181815</v>
      </c>
      <c r="V103" s="20">
        <v>40370</v>
      </c>
      <c r="W103" s="6">
        <v>896.4</v>
      </c>
      <c r="X103" s="6">
        <v>676.0123636363636</v>
      </c>
      <c r="Y103" s="6">
        <v>284.24</v>
      </c>
    </row>
    <row r="104" spans="1:25" x14ac:dyDescent="0.25">
      <c r="A104" s="19">
        <v>43668</v>
      </c>
      <c r="B104" s="8">
        <v>30.118181818181814</v>
      </c>
      <c r="C104" s="8">
        <v>26.027272727272727</v>
      </c>
      <c r="D104" s="8">
        <v>22.063636363636366</v>
      </c>
      <c r="E104" s="8">
        <v>87.763636363636365</v>
      </c>
      <c r="F104" s="8">
        <v>71.545454545454547</v>
      </c>
      <c r="G104" s="8">
        <v>48.945454545454545</v>
      </c>
      <c r="H104" s="8">
        <v>27.036363636363635</v>
      </c>
      <c r="V104" s="20">
        <v>40371</v>
      </c>
      <c r="W104" s="6">
        <v>884.3599999999999</v>
      </c>
      <c r="X104" s="6">
        <v>651.74036363636355</v>
      </c>
      <c r="Y104" s="6">
        <v>263.12</v>
      </c>
    </row>
    <row r="105" spans="1:25" x14ac:dyDescent="0.25">
      <c r="A105" s="19">
        <v>43667</v>
      </c>
      <c r="B105" s="8">
        <v>30.636363636363637</v>
      </c>
      <c r="C105" s="8">
        <v>25.945454545454549</v>
      </c>
      <c r="D105" s="8">
        <v>21.463636363636368</v>
      </c>
      <c r="E105" s="8">
        <v>88.727272727272734</v>
      </c>
      <c r="F105" s="8">
        <v>70.436363636363652</v>
      </c>
      <c r="G105" s="8">
        <v>45.618181818181817</v>
      </c>
      <c r="H105" s="8">
        <v>27.3</v>
      </c>
      <c r="V105" s="20">
        <v>40372</v>
      </c>
      <c r="W105" s="6">
        <v>904.1</v>
      </c>
      <c r="X105" s="6">
        <v>702.3403636363638</v>
      </c>
      <c r="Y105" s="6">
        <v>287.58000000000004</v>
      </c>
    </row>
    <row r="106" spans="1:25" x14ac:dyDescent="0.25">
      <c r="A106" s="19">
        <v>43666</v>
      </c>
      <c r="B106" s="8">
        <v>30.2</v>
      </c>
      <c r="C106" s="8">
        <v>25.59090909090909</v>
      </c>
      <c r="D106" s="8">
        <v>21.754545454545454</v>
      </c>
      <c r="E106" s="8">
        <v>88.199999999999989</v>
      </c>
      <c r="F106" s="8">
        <v>70.936363636363637</v>
      </c>
      <c r="G106" s="8">
        <v>46.8</v>
      </c>
      <c r="H106" s="8">
        <v>26.536363636363635</v>
      </c>
      <c r="V106" s="20">
        <v>40373</v>
      </c>
      <c r="W106" s="6">
        <v>907.76</v>
      </c>
      <c r="X106" s="6">
        <v>593.93090909090915</v>
      </c>
      <c r="Y106" s="6">
        <v>154.66</v>
      </c>
    </row>
    <row r="107" spans="1:25" x14ac:dyDescent="0.25">
      <c r="A107" s="19">
        <v>43665</v>
      </c>
      <c r="B107" s="8">
        <v>31.099999999999998</v>
      </c>
      <c r="C107" s="8">
        <v>26.299999999999997</v>
      </c>
      <c r="D107" s="8">
        <v>21.690909090909091</v>
      </c>
      <c r="E107" s="8">
        <v>84.172727272727286</v>
      </c>
      <c r="F107" s="8">
        <v>63.7</v>
      </c>
      <c r="G107" s="8">
        <v>40.963636363636361</v>
      </c>
      <c r="H107" s="8">
        <v>26.227272727272727</v>
      </c>
      <c r="V107" s="20">
        <v>40374</v>
      </c>
      <c r="W107" s="6">
        <v>912.14</v>
      </c>
      <c r="X107" s="6">
        <v>695.70981818181826</v>
      </c>
      <c r="Y107" s="6">
        <v>269.65999999999997</v>
      </c>
    </row>
    <row r="108" spans="1:25" x14ac:dyDescent="0.25">
      <c r="A108" s="19">
        <v>43664</v>
      </c>
      <c r="B108" s="8">
        <v>32.245454545454542</v>
      </c>
      <c r="C108" s="8">
        <v>27.518181818181816</v>
      </c>
      <c r="D108" s="8">
        <v>22.618181818181821</v>
      </c>
      <c r="E108" s="8">
        <v>77.763636363636365</v>
      </c>
      <c r="F108" s="8">
        <v>54.763636363636358</v>
      </c>
      <c r="G108" s="8">
        <v>31.663636363636371</v>
      </c>
      <c r="H108" s="8">
        <v>27.509090909090911</v>
      </c>
      <c r="V108" s="20">
        <v>40375</v>
      </c>
      <c r="W108" s="6">
        <v>900.33999999999992</v>
      </c>
      <c r="X108" s="6">
        <v>641.48981818181824</v>
      </c>
      <c r="Y108" s="6">
        <v>180.6</v>
      </c>
    </row>
    <row r="109" spans="1:25" x14ac:dyDescent="0.25">
      <c r="A109" s="19">
        <v>43663</v>
      </c>
      <c r="B109" s="8">
        <v>32.463636363636368</v>
      </c>
      <c r="C109" s="8">
        <v>27.172727272727272</v>
      </c>
      <c r="D109" s="8">
        <v>22.218181818181815</v>
      </c>
      <c r="E109" s="8">
        <v>78.11818181818181</v>
      </c>
      <c r="F109" s="8">
        <v>54.763636363636358</v>
      </c>
      <c r="G109" s="8">
        <v>31.263636363636365</v>
      </c>
      <c r="H109" s="8">
        <v>27.472727272727273</v>
      </c>
      <c r="V109" s="20">
        <v>40376</v>
      </c>
      <c r="W109" s="6">
        <v>888.78</v>
      </c>
      <c r="X109" s="6">
        <v>675.60872727272726</v>
      </c>
      <c r="Y109" s="6">
        <v>267.36</v>
      </c>
    </row>
    <row r="110" spans="1:25" x14ac:dyDescent="0.25">
      <c r="A110" s="19">
        <v>43662</v>
      </c>
      <c r="B110" s="8">
        <v>30.927272727272726</v>
      </c>
      <c r="C110" s="8">
        <v>26.681818181818183</v>
      </c>
      <c r="D110" s="8">
        <v>22.672727272727276</v>
      </c>
      <c r="E110" s="8">
        <v>77.927272727272722</v>
      </c>
      <c r="F110" s="8">
        <v>58.836363636363643</v>
      </c>
      <c r="G110" s="8">
        <v>39.790909090909089</v>
      </c>
      <c r="H110" s="8">
        <v>27.090909090909097</v>
      </c>
      <c r="V110" s="20">
        <v>40377</v>
      </c>
      <c r="W110" s="6">
        <v>902.96</v>
      </c>
      <c r="X110" s="6">
        <v>712.5810909090909</v>
      </c>
      <c r="Y110" s="6">
        <v>282.62</v>
      </c>
    </row>
    <row r="111" spans="1:25" x14ac:dyDescent="0.25">
      <c r="A111" s="19">
        <v>43661</v>
      </c>
      <c r="B111" s="8">
        <v>31.181818181818183</v>
      </c>
      <c r="C111" s="8">
        <v>26.45454545454546</v>
      </c>
      <c r="D111" s="8">
        <v>22.218181818181819</v>
      </c>
      <c r="E111" s="8">
        <v>80.754545454545465</v>
      </c>
      <c r="F111" s="8">
        <v>63.663636363636357</v>
      </c>
      <c r="G111" s="8">
        <v>41.4</v>
      </c>
      <c r="H111" s="8">
        <v>27.663636363636371</v>
      </c>
      <c r="V111" s="20">
        <v>40378</v>
      </c>
      <c r="W111" s="6">
        <v>901.5</v>
      </c>
      <c r="X111" s="6">
        <v>657.21236363636365</v>
      </c>
      <c r="Y111" s="6">
        <v>198.16000000000003</v>
      </c>
    </row>
    <row r="112" spans="1:25" x14ac:dyDescent="0.25">
      <c r="A112" s="19">
        <v>43660</v>
      </c>
      <c r="B112" s="8">
        <v>29.845454545454551</v>
      </c>
      <c r="C112" s="8">
        <v>25.463636363636361</v>
      </c>
      <c r="D112" s="8">
        <v>21.718181818181819</v>
      </c>
      <c r="E112" s="8">
        <v>88.345454545454558</v>
      </c>
      <c r="F112" s="8">
        <v>72.063636363636363</v>
      </c>
      <c r="G112" s="8">
        <v>51.7</v>
      </c>
      <c r="H112" s="8">
        <v>26.090909090909086</v>
      </c>
      <c r="V112" s="20">
        <v>40379</v>
      </c>
      <c r="W112" s="6">
        <v>865.91999999999985</v>
      </c>
      <c r="X112" s="6">
        <v>669.69636363636346</v>
      </c>
      <c r="Y112" s="6">
        <v>275.32</v>
      </c>
    </row>
    <row r="113" spans="1:25" x14ac:dyDescent="0.25">
      <c r="A113" s="19">
        <v>43659</v>
      </c>
      <c r="B113" s="8">
        <v>30.1</v>
      </c>
      <c r="C113" s="8">
        <v>25.727272727272723</v>
      </c>
      <c r="D113" s="8">
        <v>21.481818181818184</v>
      </c>
      <c r="E113" s="8">
        <v>89.209090909090918</v>
      </c>
      <c r="F113" s="8">
        <v>73.263636363636365</v>
      </c>
      <c r="G113" s="8">
        <v>48.990909090909092</v>
      </c>
      <c r="H113" s="8">
        <v>27.9</v>
      </c>
      <c r="V113" s="20">
        <v>40380</v>
      </c>
      <c r="W113" s="6">
        <v>875.9</v>
      </c>
      <c r="X113" s="6">
        <v>669.33854545454562</v>
      </c>
      <c r="Y113" s="6">
        <v>199.9</v>
      </c>
    </row>
    <row r="114" spans="1:25" x14ac:dyDescent="0.25">
      <c r="A114" s="19">
        <v>43658</v>
      </c>
      <c r="B114" s="8">
        <v>29.145454545454548</v>
      </c>
      <c r="C114" s="8">
        <v>25.40909090909091</v>
      </c>
      <c r="D114" s="8">
        <v>21.490909090909092</v>
      </c>
      <c r="E114" s="8">
        <v>88.554545454545462</v>
      </c>
      <c r="F114" s="8">
        <v>74.263636363636365</v>
      </c>
      <c r="G114" s="8">
        <v>51.190909090909095</v>
      </c>
      <c r="H114" s="8">
        <v>26.445454545454542</v>
      </c>
      <c r="V114" s="20">
        <v>40381</v>
      </c>
      <c r="W114" s="6">
        <v>827.2</v>
      </c>
      <c r="X114" s="6">
        <v>618.44836363636352</v>
      </c>
      <c r="Y114" s="6">
        <v>242.14000000000004</v>
      </c>
    </row>
    <row r="115" spans="1:25" x14ac:dyDescent="0.25">
      <c r="A115" s="19">
        <v>43657</v>
      </c>
      <c r="B115" s="8">
        <v>28.9</v>
      </c>
      <c r="C115" s="8">
        <v>25.063636363636363</v>
      </c>
      <c r="D115" s="8">
        <v>21.163636363636364</v>
      </c>
      <c r="E115" s="8">
        <v>89.327272727272742</v>
      </c>
      <c r="F115" s="8">
        <v>73.527272727272702</v>
      </c>
      <c r="G115" s="8">
        <v>50.990909090909099</v>
      </c>
      <c r="H115" s="8">
        <v>27.854545454545452</v>
      </c>
      <c r="V115" s="20">
        <v>40382</v>
      </c>
      <c r="W115" s="6">
        <v>874</v>
      </c>
      <c r="X115" s="6">
        <v>667.88836363636369</v>
      </c>
      <c r="Y115" s="6">
        <v>261.95999999999998</v>
      </c>
    </row>
    <row r="116" spans="1:25" x14ac:dyDescent="0.25">
      <c r="A116" s="19">
        <v>43656</v>
      </c>
      <c r="B116" s="8">
        <v>28.854545454545452</v>
      </c>
      <c r="C116" s="8">
        <v>25.018181818181823</v>
      </c>
      <c r="D116" s="8">
        <v>21.809090909090912</v>
      </c>
      <c r="E116" s="8">
        <v>88.818181818181827</v>
      </c>
      <c r="F116" s="8">
        <v>74.172727272727272</v>
      </c>
      <c r="G116" s="8">
        <v>53.036363636363625</v>
      </c>
      <c r="H116" s="8">
        <v>27.109090909090909</v>
      </c>
      <c r="V116" s="20">
        <v>40383</v>
      </c>
      <c r="W116" s="6">
        <v>866.18</v>
      </c>
      <c r="X116" s="6">
        <v>655.6465454545455</v>
      </c>
      <c r="Y116" s="6">
        <v>235.85999999999999</v>
      </c>
    </row>
    <row r="117" spans="1:25" x14ac:dyDescent="0.25">
      <c r="A117" s="19">
        <v>43655</v>
      </c>
      <c r="B117" s="8">
        <v>30.300000000000008</v>
      </c>
      <c r="C117" s="8">
        <v>25.745454545454546</v>
      </c>
      <c r="D117" s="8">
        <v>21.436363636363641</v>
      </c>
      <c r="E117" s="8">
        <v>86.809090909090912</v>
      </c>
      <c r="F117" s="8">
        <v>68.990909090909085</v>
      </c>
      <c r="G117" s="8">
        <v>45.009090909090908</v>
      </c>
      <c r="H117" s="8">
        <v>27.518181818181816</v>
      </c>
      <c r="V117" s="20">
        <v>40384</v>
      </c>
      <c r="W117" s="6">
        <v>880.86</v>
      </c>
      <c r="X117" s="6">
        <v>681.18254545454568</v>
      </c>
      <c r="Y117" s="6">
        <v>262.44</v>
      </c>
    </row>
    <row r="118" spans="1:25" x14ac:dyDescent="0.25">
      <c r="A118" s="19">
        <v>43654</v>
      </c>
      <c r="B118" s="8">
        <v>31.445454545454542</v>
      </c>
      <c r="C118" s="8">
        <v>25.954545454545453</v>
      </c>
      <c r="D118" s="8">
        <v>20.781818181818181</v>
      </c>
      <c r="E118" s="8">
        <v>84.127272727272725</v>
      </c>
      <c r="F118" s="8">
        <v>63.145454545454548</v>
      </c>
      <c r="G118" s="8">
        <v>40.309090909090912</v>
      </c>
      <c r="H118" s="8">
        <v>28.400000000000002</v>
      </c>
      <c r="V118" s="20">
        <v>40385</v>
      </c>
      <c r="W118" s="6">
        <v>870.7</v>
      </c>
      <c r="X118" s="6">
        <v>663.74763636363639</v>
      </c>
      <c r="Y118" s="6">
        <v>244.64000000000001</v>
      </c>
    </row>
    <row r="119" spans="1:25" x14ac:dyDescent="0.25">
      <c r="A119" s="19">
        <v>43653</v>
      </c>
      <c r="B119" s="8">
        <v>31.499999999999996</v>
      </c>
      <c r="C119" s="8">
        <v>25.372727272727275</v>
      </c>
      <c r="D119" s="8">
        <v>20.309090909090909</v>
      </c>
      <c r="E119" s="8">
        <v>84.672727272727286</v>
      </c>
      <c r="F119" s="8">
        <v>61.772727272727273</v>
      </c>
      <c r="G119" s="8">
        <v>36.309090909090905</v>
      </c>
      <c r="H119" s="8">
        <v>25.918181818181822</v>
      </c>
      <c r="V119" s="20">
        <v>40386</v>
      </c>
      <c r="W119" s="6">
        <v>865.93999999999994</v>
      </c>
      <c r="X119" s="6">
        <v>652.42509090909095</v>
      </c>
      <c r="Y119" s="6">
        <v>254.76</v>
      </c>
    </row>
    <row r="120" spans="1:25" x14ac:dyDescent="0.25">
      <c r="A120" s="19">
        <v>43652</v>
      </c>
      <c r="B120" s="8">
        <v>31.327272727272724</v>
      </c>
      <c r="C120" s="8">
        <v>25.954545454545453</v>
      </c>
      <c r="D120" s="8">
        <v>20.572727272727271</v>
      </c>
      <c r="E120" s="8">
        <v>84.536363636363646</v>
      </c>
      <c r="F120" s="8">
        <v>61.518181818181809</v>
      </c>
      <c r="G120" s="8">
        <v>36.56363636363637</v>
      </c>
      <c r="H120" s="8">
        <v>28.036363636363635</v>
      </c>
      <c r="V120" s="20">
        <v>40387</v>
      </c>
      <c r="W120" s="6">
        <v>877.3</v>
      </c>
      <c r="X120" s="6">
        <v>684.37490909090911</v>
      </c>
      <c r="Y120" s="6">
        <v>269.44</v>
      </c>
    </row>
    <row r="121" spans="1:25" x14ac:dyDescent="0.25">
      <c r="A121" s="19">
        <v>43651</v>
      </c>
      <c r="B121" s="8">
        <v>29.127272727272725</v>
      </c>
      <c r="C121" s="8">
        <v>24.727272727272727</v>
      </c>
      <c r="D121" s="8">
        <v>20.745454545454546</v>
      </c>
      <c r="E121" s="8">
        <v>87.772727272727266</v>
      </c>
      <c r="F121" s="8">
        <v>69.63636363636364</v>
      </c>
      <c r="G121" s="8">
        <v>46.081818181818178</v>
      </c>
      <c r="H121" s="8">
        <v>28.227272727272734</v>
      </c>
      <c r="V121" s="20">
        <v>40388</v>
      </c>
      <c r="W121" s="6">
        <v>874.46</v>
      </c>
      <c r="X121" s="6">
        <v>669.23236363636374</v>
      </c>
      <c r="Y121" s="6">
        <v>225.12000000000003</v>
      </c>
    </row>
    <row r="122" spans="1:25" x14ac:dyDescent="0.25">
      <c r="A122" s="19">
        <v>43650</v>
      </c>
      <c r="B122" s="8">
        <v>30.527272727272727</v>
      </c>
      <c r="C122" s="8">
        <v>25.09090909090909</v>
      </c>
      <c r="D122" s="8">
        <v>20.427272727272729</v>
      </c>
      <c r="E122" s="8">
        <v>88.181818181818187</v>
      </c>
      <c r="F122" s="8">
        <v>65.899999999999991</v>
      </c>
      <c r="G122" s="8">
        <v>40.74545454545455</v>
      </c>
      <c r="H122" s="8">
        <v>28.663636363636364</v>
      </c>
      <c r="V122" s="20">
        <v>40389</v>
      </c>
      <c r="W122" s="6">
        <v>855.05000000000007</v>
      </c>
      <c r="X122" s="6">
        <v>661.57318181818187</v>
      </c>
      <c r="Y122" s="6">
        <v>273</v>
      </c>
    </row>
    <row r="123" spans="1:25" x14ac:dyDescent="0.25">
      <c r="A123" s="19">
        <v>43649</v>
      </c>
      <c r="B123" s="8">
        <v>30.427272727272722</v>
      </c>
      <c r="C123" s="8">
        <v>25.445454545454542</v>
      </c>
      <c r="D123" s="8">
        <v>20.809090909090912</v>
      </c>
      <c r="E123" s="8">
        <v>84.7</v>
      </c>
      <c r="F123" s="8">
        <v>63.872727272727275</v>
      </c>
      <c r="G123" s="8">
        <v>41.354545454545452</v>
      </c>
      <c r="H123" s="8">
        <v>26.372727272727271</v>
      </c>
      <c r="V123" s="20">
        <v>40390</v>
      </c>
      <c r="W123" s="6">
        <v>863.9</v>
      </c>
      <c r="X123" s="6">
        <v>648.59090909090912</v>
      </c>
      <c r="Y123" s="6">
        <v>238.57500000000002</v>
      </c>
    </row>
    <row r="124" spans="1:25" x14ac:dyDescent="0.25">
      <c r="A124" s="19">
        <v>43648</v>
      </c>
      <c r="B124" s="8">
        <v>28.59090909090909</v>
      </c>
      <c r="C124" s="8">
        <v>24.781818181818185</v>
      </c>
      <c r="D124" s="8">
        <v>20.68181818181818</v>
      </c>
      <c r="E124" s="8">
        <v>83.854545454545459</v>
      </c>
      <c r="F124" s="8">
        <v>65.3</v>
      </c>
      <c r="G124" s="8">
        <v>46.018181818181816</v>
      </c>
      <c r="H124" s="8">
        <v>27.218181818181815</v>
      </c>
      <c r="V124" s="20">
        <v>40391</v>
      </c>
      <c r="W124" s="6">
        <v>871.9799999999999</v>
      </c>
      <c r="X124" s="6">
        <v>634.24218181818185</v>
      </c>
      <c r="Y124" s="6">
        <v>187.96</v>
      </c>
    </row>
    <row r="125" spans="1:25" x14ac:dyDescent="0.25">
      <c r="A125" s="19">
        <v>43647</v>
      </c>
      <c r="B125" s="8">
        <v>29.650783699059563</v>
      </c>
      <c r="C125" s="8">
        <v>24.75423197492163</v>
      </c>
      <c r="D125" s="8">
        <v>20.315673981191221</v>
      </c>
      <c r="E125" s="8">
        <v>86.129780564263314</v>
      </c>
      <c r="F125" s="8">
        <v>64.932601880877741</v>
      </c>
      <c r="G125" s="8">
        <v>36.568338557993734</v>
      </c>
      <c r="H125" s="8">
        <v>27.777115987460817</v>
      </c>
      <c r="V125" s="20">
        <v>40392</v>
      </c>
      <c r="W125" s="6">
        <v>850.14</v>
      </c>
      <c r="X125" s="6">
        <v>638.05672727272736</v>
      </c>
      <c r="Y125" s="6">
        <v>251.83999999999997</v>
      </c>
    </row>
    <row r="126" spans="1:25" x14ac:dyDescent="0.25">
      <c r="A126" s="19">
        <v>43646</v>
      </c>
      <c r="B126" s="8">
        <v>29.863636363636363</v>
      </c>
      <c r="C126" s="8">
        <v>25.036363636363635</v>
      </c>
      <c r="D126" s="8">
        <v>20.581818181818178</v>
      </c>
      <c r="E126" s="8">
        <v>82.490909090909099</v>
      </c>
      <c r="F126" s="8">
        <v>62.245454545454557</v>
      </c>
      <c r="G126" s="8">
        <v>41.127272727272732</v>
      </c>
      <c r="H126" s="8">
        <v>28.363636363636363</v>
      </c>
      <c r="V126" s="20">
        <v>40393</v>
      </c>
      <c r="W126" s="6">
        <v>757.5</v>
      </c>
      <c r="X126" s="6">
        <v>574.5247272727272</v>
      </c>
      <c r="Y126" s="6">
        <v>231.32</v>
      </c>
    </row>
    <row r="127" spans="1:25" x14ac:dyDescent="0.25">
      <c r="A127" s="19">
        <v>43645</v>
      </c>
      <c r="B127" s="8">
        <v>30.009090909090911</v>
      </c>
      <c r="C127" s="8">
        <v>24.854545454545452</v>
      </c>
      <c r="D127" s="8">
        <v>20.154545454545453</v>
      </c>
      <c r="E127" s="8">
        <v>87.081818181818178</v>
      </c>
      <c r="F127" s="8">
        <v>64.218181818181804</v>
      </c>
      <c r="G127" s="8">
        <v>42.054545454545455</v>
      </c>
      <c r="H127" s="8">
        <v>28.518181818181812</v>
      </c>
      <c r="V127" s="20">
        <v>40394</v>
      </c>
      <c r="W127" s="6">
        <v>848.9799999999999</v>
      </c>
      <c r="X127" s="6">
        <v>646.28836363636356</v>
      </c>
      <c r="Y127" s="6">
        <v>238.2</v>
      </c>
    </row>
    <row r="128" spans="1:25" x14ac:dyDescent="0.25">
      <c r="A128" s="19">
        <v>43644</v>
      </c>
      <c r="B128" s="8">
        <v>29.40909090909091</v>
      </c>
      <c r="C128" s="8">
        <v>24.790909090909096</v>
      </c>
      <c r="D128" s="8">
        <v>20.09090909090909</v>
      </c>
      <c r="E128" s="8">
        <v>84.836363636363643</v>
      </c>
      <c r="F128" s="8">
        <v>63.06363636363637</v>
      </c>
      <c r="G128" s="8">
        <v>41.190909090909095</v>
      </c>
      <c r="H128" s="8">
        <v>27.1</v>
      </c>
      <c r="V128" s="20">
        <v>40395</v>
      </c>
      <c r="W128" s="6">
        <v>857.01999999999987</v>
      </c>
      <c r="X128" s="6">
        <v>640.350909090909</v>
      </c>
      <c r="Y128" s="6">
        <v>212.98000000000002</v>
      </c>
    </row>
    <row r="129" spans="1:25" x14ac:dyDescent="0.25">
      <c r="A129" s="19">
        <v>43643</v>
      </c>
      <c r="B129" s="8">
        <v>28.709090909090911</v>
      </c>
      <c r="C129" s="8">
        <v>24.490909090909089</v>
      </c>
      <c r="D129" s="8">
        <v>20.027272727272727</v>
      </c>
      <c r="E129" s="8">
        <v>84.300000000000011</v>
      </c>
      <c r="F129" s="8">
        <v>64.900000000000006</v>
      </c>
      <c r="G129" s="8">
        <v>44.736363636363635</v>
      </c>
      <c r="H129" s="8">
        <v>27.74545454545455</v>
      </c>
      <c r="V129" s="20">
        <v>40396</v>
      </c>
      <c r="W129" s="6">
        <v>872.04</v>
      </c>
      <c r="X129" s="6">
        <v>661.80654545454547</v>
      </c>
      <c r="Y129" s="6">
        <v>217.92</v>
      </c>
    </row>
    <row r="130" spans="1:25" x14ac:dyDescent="0.25">
      <c r="A130" s="19">
        <v>43642</v>
      </c>
      <c r="B130" s="8">
        <v>28.954545454545453</v>
      </c>
      <c r="C130" s="8">
        <v>24.490909090909089</v>
      </c>
      <c r="D130" s="8">
        <v>20.109090909090909</v>
      </c>
      <c r="E130" s="8">
        <v>82.490909090909085</v>
      </c>
      <c r="F130" s="8">
        <v>64.518181818181816</v>
      </c>
      <c r="G130" s="8">
        <v>39.963636363636368</v>
      </c>
      <c r="H130" s="8">
        <v>28.163636363636364</v>
      </c>
      <c r="V130" s="20">
        <v>40397</v>
      </c>
      <c r="W130" s="6">
        <v>858.22</v>
      </c>
      <c r="X130" s="6">
        <v>645.32327272727275</v>
      </c>
      <c r="Y130" s="6">
        <v>189.51999999999998</v>
      </c>
    </row>
    <row r="131" spans="1:25" x14ac:dyDescent="0.25">
      <c r="A131" s="19">
        <v>43641</v>
      </c>
      <c r="B131" s="8">
        <v>29.936363636363634</v>
      </c>
      <c r="C131" s="8">
        <v>25.145454545454541</v>
      </c>
      <c r="D131" s="8">
        <v>20.09090909090909</v>
      </c>
      <c r="E131" s="8">
        <v>85.836363636363643</v>
      </c>
      <c r="F131" s="8">
        <v>60.472727272727276</v>
      </c>
      <c r="G131" s="8">
        <v>36.627272727272718</v>
      </c>
      <c r="H131" s="8">
        <v>27.218181818181815</v>
      </c>
      <c r="V131" s="20">
        <v>40398</v>
      </c>
      <c r="W131" s="6">
        <v>843.93999999999994</v>
      </c>
      <c r="X131" s="6">
        <v>586.47272727272718</v>
      </c>
      <c r="Y131" s="6">
        <v>203.64000000000001</v>
      </c>
    </row>
    <row r="132" spans="1:25" x14ac:dyDescent="0.25">
      <c r="A132" s="19">
        <v>43640</v>
      </c>
      <c r="B132" s="8">
        <v>29.809090909090909</v>
      </c>
      <c r="C132" s="8">
        <v>25.127272727272729</v>
      </c>
      <c r="D132" s="8">
        <v>21.063636363636363</v>
      </c>
      <c r="E132" s="8">
        <v>84.309090909090912</v>
      </c>
      <c r="F132" s="8">
        <v>64.190909090909088</v>
      </c>
      <c r="G132" s="8">
        <v>42.281818181818181</v>
      </c>
      <c r="H132" s="8">
        <v>27.845454545454547</v>
      </c>
      <c r="V132" s="20">
        <v>40399</v>
      </c>
      <c r="W132" s="6">
        <v>831.22</v>
      </c>
      <c r="X132" s="6">
        <v>595.88690909090906</v>
      </c>
      <c r="Y132" s="6">
        <v>182.72</v>
      </c>
    </row>
    <row r="133" spans="1:25" x14ac:dyDescent="0.25">
      <c r="A133" s="19">
        <v>43639</v>
      </c>
      <c r="B133" s="8">
        <v>29.363636363636363</v>
      </c>
      <c r="C133" s="8">
        <v>24.75454545454545</v>
      </c>
      <c r="D133" s="8">
        <v>20.018181818181816</v>
      </c>
      <c r="E133" s="8">
        <v>86.38181818181819</v>
      </c>
      <c r="F133" s="8">
        <v>64.236363636363635</v>
      </c>
      <c r="G133" s="8">
        <v>38.727272727272727</v>
      </c>
      <c r="H133" s="8">
        <v>28.86363636363637</v>
      </c>
      <c r="V133" s="20">
        <v>40400</v>
      </c>
      <c r="W133" s="6">
        <v>780.1</v>
      </c>
      <c r="X133" s="6">
        <v>567.42981818181829</v>
      </c>
      <c r="Y133" s="6">
        <v>134.54</v>
      </c>
    </row>
    <row r="134" spans="1:25" x14ac:dyDescent="0.25">
      <c r="A134" s="19">
        <v>43638</v>
      </c>
      <c r="B134" s="8">
        <v>28.936363636363637</v>
      </c>
      <c r="C134" s="8">
        <v>24.654545454545453</v>
      </c>
      <c r="D134" s="8">
        <v>20.045454545454547</v>
      </c>
      <c r="E134" s="8">
        <v>78.918181818181822</v>
      </c>
      <c r="F134" s="8">
        <v>60.772727272727273</v>
      </c>
      <c r="G134" s="8">
        <v>42.127272727272718</v>
      </c>
      <c r="H134" s="8">
        <v>28.072727272727274</v>
      </c>
      <c r="V134" s="20">
        <v>40401</v>
      </c>
      <c r="W134" s="6">
        <v>835.18</v>
      </c>
      <c r="X134" s="6">
        <v>593.70799999999997</v>
      </c>
      <c r="Y134" s="6">
        <v>138.1</v>
      </c>
    </row>
    <row r="135" spans="1:25" x14ac:dyDescent="0.25">
      <c r="A135" s="19">
        <v>43637</v>
      </c>
      <c r="B135" s="8">
        <v>28.609090909090913</v>
      </c>
      <c r="C135" s="8">
        <v>24.154545454545453</v>
      </c>
      <c r="D135" s="8">
        <v>19.954545454545453</v>
      </c>
      <c r="E135" s="8">
        <v>84.772727272727266</v>
      </c>
      <c r="F135" s="8">
        <v>62.372727272727268</v>
      </c>
      <c r="G135" s="8">
        <v>41.172727272727279</v>
      </c>
      <c r="H135" s="8">
        <v>28.86363636363637</v>
      </c>
      <c r="V135" s="20">
        <v>40402</v>
      </c>
      <c r="W135" s="6">
        <v>837.6400000000001</v>
      </c>
      <c r="X135" s="6">
        <v>633.39927272727277</v>
      </c>
      <c r="Y135" s="6">
        <v>168.23999999999998</v>
      </c>
    </row>
    <row r="136" spans="1:25" x14ac:dyDescent="0.25">
      <c r="A136" s="19">
        <v>43636</v>
      </c>
      <c r="B136" s="8">
        <v>28.190909090909091</v>
      </c>
      <c r="C136" s="8">
        <v>23.681818181818183</v>
      </c>
      <c r="D136" s="8">
        <v>18.954545454545453</v>
      </c>
      <c r="E136" s="8">
        <v>81.672727272727258</v>
      </c>
      <c r="F136" s="8">
        <v>64.072727272727263</v>
      </c>
      <c r="G136" s="8">
        <v>42.436363636363637</v>
      </c>
      <c r="H136" s="8">
        <v>28.9</v>
      </c>
      <c r="V136" s="20">
        <v>40403</v>
      </c>
      <c r="W136" s="6">
        <v>851.83999999999992</v>
      </c>
      <c r="X136" s="6">
        <v>628.16472727272708</v>
      </c>
      <c r="Y136" s="6">
        <v>146.97999999999999</v>
      </c>
    </row>
    <row r="137" spans="1:25" x14ac:dyDescent="0.25">
      <c r="A137" s="19">
        <v>43635</v>
      </c>
      <c r="B137" s="8">
        <v>28.190909090909091</v>
      </c>
      <c r="C137" s="8">
        <v>23.636363636363637</v>
      </c>
      <c r="D137" s="8">
        <v>18.927272727272726</v>
      </c>
      <c r="E137" s="8">
        <v>81.963636363636368</v>
      </c>
      <c r="F137" s="8">
        <v>64.109090909090909</v>
      </c>
      <c r="G137" s="8">
        <v>45.381818181818183</v>
      </c>
      <c r="H137" s="8">
        <v>28.918181818181822</v>
      </c>
      <c r="V137" s="20">
        <v>40404</v>
      </c>
      <c r="W137" s="6">
        <v>845.36</v>
      </c>
      <c r="X137" s="6">
        <v>605.5927272727273</v>
      </c>
      <c r="Y137" s="6">
        <v>124.3</v>
      </c>
    </row>
    <row r="138" spans="1:25" x14ac:dyDescent="0.25">
      <c r="A138" s="19">
        <v>43634</v>
      </c>
      <c r="B138" s="8">
        <v>28.90909090909091</v>
      </c>
      <c r="C138" s="8">
        <v>23.854545454545452</v>
      </c>
      <c r="D138" s="8">
        <v>18.990909090909092</v>
      </c>
      <c r="E138" s="8">
        <v>83.072727272727278</v>
      </c>
      <c r="F138" s="8">
        <v>62.554545454545448</v>
      </c>
      <c r="G138" s="8">
        <v>43.372727272727275</v>
      </c>
      <c r="H138" s="8">
        <v>27.799999999999997</v>
      </c>
      <c r="V138" s="20">
        <v>40405</v>
      </c>
      <c r="W138" s="6">
        <v>849.83999999999992</v>
      </c>
      <c r="X138" s="6">
        <v>640.54290909090912</v>
      </c>
      <c r="Y138" s="6">
        <v>109.73999999999998</v>
      </c>
    </row>
    <row r="139" spans="1:25" x14ac:dyDescent="0.25">
      <c r="A139" s="19">
        <v>43633</v>
      </c>
      <c r="B139" s="8">
        <v>27.563636363636363</v>
      </c>
      <c r="C139" s="8">
        <v>22.981818181818181</v>
      </c>
      <c r="D139" s="8">
        <v>18.16363636363636</v>
      </c>
      <c r="E139" s="8">
        <v>85.3</v>
      </c>
      <c r="F139" s="8">
        <v>66.918181818181836</v>
      </c>
      <c r="G139" s="8">
        <v>44.345454545454544</v>
      </c>
      <c r="H139" s="8">
        <v>28.927272727272733</v>
      </c>
      <c r="V139" s="20">
        <v>40406</v>
      </c>
      <c r="W139" s="6">
        <v>852.71999999999991</v>
      </c>
      <c r="X139" s="6">
        <v>577.27309090909102</v>
      </c>
      <c r="Y139" s="6">
        <v>98.560000000000016</v>
      </c>
    </row>
    <row r="140" spans="1:25" x14ac:dyDescent="0.25">
      <c r="A140" s="19">
        <v>43632</v>
      </c>
      <c r="B140" s="8">
        <v>27.854545454545452</v>
      </c>
      <c r="C140" s="8">
        <v>22.927272727272722</v>
      </c>
      <c r="D140" s="8">
        <v>18.399999999999999</v>
      </c>
      <c r="E140" s="8">
        <v>88.509090909090915</v>
      </c>
      <c r="F140" s="8">
        <v>67.945454545454538</v>
      </c>
      <c r="G140" s="8">
        <v>41.218181818181819</v>
      </c>
      <c r="H140" s="8">
        <v>27.63636363636363</v>
      </c>
      <c r="V140" s="20">
        <v>40407</v>
      </c>
      <c r="W140" s="6">
        <v>855.38000000000011</v>
      </c>
      <c r="X140" s="6">
        <v>588.3683636363636</v>
      </c>
      <c r="Y140" s="6">
        <v>97.140000000000015</v>
      </c>
    </row>
    <row r="141" spans="1:25" x14ac:dyDescent="0.25">
      <c r="A141" s="19">
        <v>43631</v>
      </c>
      <c r="B141" s="8">
        <v>26.963636363636365</v>
      </c>
      <c r="C141" s="8">
        <v>22.809090909090909</v>
      </c>
      <c r="D141" s="8">
        <v>18.681818181818183</v>
      </c>
      <c r="E141" s="8">
        <v>88.945454545454552</v>
      </c>
      <c r="F141" s="8">
        <v>69.61818181818181</v>
      </c>
      <c r="G141" s="8">
        <v>44.354545454545459</v>
      </c>
      <c r="H141" s="8">
        <v>28.2</v>
      </c>
      <c r="V141" s="20">
        <v>40408</v>
      </c>
      <c r="W141" s="6">
        <v>806.2</v>
      </c>
      <c r="X141" s="6">
        <v>512.40909090909099</v>
      </c>
      <c r="Y141" s="6">
        <v>89.61999999999999</v>
      </c>
    </row>
    <row r="142" spans="1:25" x14ac:dyDescent="0.25">
      <c r="A142" s="19">
        <v>43630</v>
      </c>
      <c r="B142" s="8">
        <v>28.436363636363641</v>
      </c>
      <c r="C142" s="8">
        <v>23.309090909090909</v>
      </c>
      <c r="D142" s="8">
        <v>18.336363636363636</v>
      </c>
      <c r="E142" s="8">
        <v>85.845454545454558</v>
      </c>
      <c r="F142" s="8">
        <v>65.645454545454541</v>
      </c>
      <c r="G142" s="8">
        <v>41.509090909090908</v>
      </c>
      <c r="H142" s="8">
        <v>28.318181818181817</v>
      </c>
      <c r="V142" s="20">
        <v>40409</v>
      </c>
      <c r="W142" s="6">
        <v>836.04</v>
      </c>
      <c r="X142" s="6">
        <v>568.19600000000003</v>
      </c>
      <c r="Y142" s="6">
        <v>73.319999999999993</v>
      </c>
    </row>
    <row r="143" spans="1:25" x14ac:dyDescent="0.25">
      <c r="A143" s="19">
        <v>43629</v>
      </c>
      <c r="B143" s="8">
        <v>27.33636363636364</v>
      </c>
      <c r="C143" s="8">
        <v>22.900000000000002</v>
      </c>
      <c r="D143" s="8">
        <v>18.245454545454546</v>
      </c>
      <c r="E143" s="8">
        <v>85.336363636363643</v>
      </c>
      <c r="F143" s="8">
        <v>63.090909090909101</v>
      </c>
      <c r="G143" s="8">
        <v>39.354545454545459</v>
      </c>
      <c r="H143" s="8">
        <v>28.90909090909091</v>
      </c>
      <c r="V143" s="20">
        <v>40410</v>
      </c>
      <c r="W143" s="6">
        <v>752.66000000000008</v>
      </c>
      <c r="X143" s="6">
        <v>574.06581818181826</v>
      </c>
      <c r="Y143" s="6">
        <v>64.02000000000001</v>
      </c>
    </row>
    <row r="144" spans="1:25" x14ac:dyDescent="0.25">
      <c r="A144" s="19">
        <v>43628</v>
      </c>
      <c r="B144" s="8">
        <v>28.181818181818176</v>
      </c>
      <c r="C144" s="8">
        <v>23.190909090909091</v>
      </c>
      <c r="D144" s="8">
        <v>17.77272727272727</v>
      </c>
      <c r="E144" s="8">
        <v>84.745454545454535</v>
      </c>
      <c r="F144" s="8">
        <v>62.945454545454531</v>
      </c>
      <c r="G144" s="8">
        <v>41.009090909090908</v>
      </c>
      <c r="H144" s="8">
        <v>29.145454545454548</v>
      </c>
      <c r="V144" s="20">
        <v>40411</v>
      </c>
      <c r="W144" s="6">
        <v>829.2</v>
      </c>
      <c r="X144" s="6">
        <v>613.18945454545462</v>
      </c>
      <c r="Y144" s="6">
        <v>80.400000000000006</v>
      </c>
    </row>
    <row r="145" spans="1:25" x14ac:dyDescent="0.25">
      <c r="A145" s="19">
        <v>43627</v>
      </c>
      <c r="B145" s="8">
        <v>26.318181818181817</v>
      </c>
      <c r="C145" s="8">
        <v>21.790909090909089</v>
      </c>
      <c r="D145" s="8">
        <v>17.5</v>
      </c>
      <c r="E145" s="8">
        <v>89.181818181818187</v>
      </c>
      <c r="F145" s="8">
        <v>70.790909090909096</v>
      </c>
      <c r="G145" s="8">
        <v>49.236363636363627</v>
      </c>
      <c r="H145" s="8">
        <v>27.918181818181814</v>
      </c>
      <c r="V145" s="20">
        <v>40412</v>
      </c>
      <c r="W145" s="6">
        <v>855.83999999999992</v>
      </c>
      <c r="X145" s="6">
        <v>552.85127272727277</v>
      </c>
      <c r="Y145" s="6">
        <v>66.64</v>
      </c>
    </row>
    <row r="146" spans="1:25" x14ac:dyDescent="0.25">
      <c r="A146" s="19">
        <v>43626</v>
      </c>
      <c r="B146" s="8">
        <v>26.127272727272725</v>
      </c>
      <c r="C146" s="8">
        <v>21.400000000000002</v>
      </c>
      <c r="D146" s="8">
        <v>17.454545454545457</v>
      </c>
      <c r="E146" s="8">
        <v>89.327272727272728</v>
      </c>
      <c r="F146" s="8">
        <v>72.381818181818176</v>
      </c>
      <c r="G146" s="8">
        <v>48.445454545454531</v>
      </c>
      <c r="H146" s="8">
        <v>27.74545454545455</v>
      </c>
      <c r="V146" s="20">
        <v>40413</v>
      </c>
      <c r="W146" s="6">
        <v>868.83999999999992</v>
      </c>
      <c r="X146" s="6">
        <v>582.70363636363641</v>
      </c>
      <c r="Y146" s="6">
        <v>84.28</v>
      </c>
    </row>
    <row r="147" spans="1:25" x14ac:dyDescent="0.25">
      <c r="A147" s="19">
        <v>43625</v>
      </c>
      <c r="B147" s="8">
        <v>25.3</v>
      </c>
      <c r="C147" s="8">
        <v>21.218181818181819</v>
      </c>
      <c r="D147" s="8">
        <v>17.754545454545454</v>
      </c>
      <c r="E147" s="8">
        <v>86.818181818181813</v>
      </c>
      <c r="F147" s="8">
        <v>71.290909090909096</v>
      </c>
      <c r="G147" s="8">
        <v>50.827272727272728</v>
      </c>
      <c r="H147" s="8">
        <v>25.172727272727272</v>
      </c>
      <c r="V147" s="20">
        <v>40414</v>
      </c>
      <c r="W147" s="6">
        <v>836.57999999999993</v>
      </c>
      <c r="X147" s="6">
        <v>613.63709090909083</v>
      </c>
      <c r="Y147" s="6">
        <v>77.239999999999981</v>
      </c>
    </row>
    <row r="148" spans="1:25" x14ac:dyDescent="0.25">
      <c r="A148" s="19">
        <v>43624</v>
      </c>
      <c r="B148" s="8">
        <v>27.127272727272725</v>
      </c>
      <c r="C148" s="8">
        <v>22.209090909090911</v>
      </c>
      <c r="D148" s="8">
        <v>17.66363636363636</v>
      </c>
      <c r="E148" s="8">
        <v>83.309090909090912</v>
      </c>
      <c r="F148" s="8">
        <v>63.663636363636357</v>
      </c>
      <c r="G148" s="8">
        <v>41.963636363636368</v>
      </c>
      <c r="H148" s="8">
        <v>28.881818181818179</v>
      </c>
      <c r="V148" s="20">
        <v>40415</v>
      </c>
      <c r="W148" s="6">
        <v>815.5200000000001</v>
      </c>
      <c r="X148" s="6">
        <v>587.73200000000008</v>
      </c>
      <c r="Y148" s="6">
        <v>93.640000000000015</v>
      </c>
    </row>
    <row r="149" spans="1:25" x14ac:dyDescent="0.25">
      <c r="A149" s="19">
        <v>43623</v>
      </c>
      <c r="B149" s="8">
        <v>26.9</v>
      </c>
      <c r="C149" s="8">
        <v>22.099999999999998</v>
      </c>
      <c r="D149" s="8">
        <v>17.618181818181821</v>
      </c>
      <c r="E149" s="8">
        <v>86.354545454545459</v>
      </c>
      <c r="F149" s="8">
        <v>66.563636363636363</v>
      </c>
      <c r="G149" s="8">
        <v>44.345454545454544</v>
      </c>
      <c r="H149" s="8">
        <v>29.109090909090909</v>
      </c>
      <c r="V149" s="20">
        <v>40416</v>
      </c>
      <c r="W149" s="6">
        <v>837.32</v>
      </c>
      <c r="X149" s="6">
        <v>605.00800000000004</v>
      </c>
      <c r="Y149" s="6">
        <v>73.760000000000005</v>
      </c>
    </row>
    <row r="150" spans="1:25" x14ac:dyDescent="0.25">
      <c r="A150" s="19">
        <v>43622</v>
      </c>
      <c r="B150" s="8">
        <v>26.609090909090909</v>
      </c>
      <c r="C150" s="8">
        <v>22.154545454545453</v>
      </c>
      <c r="D150" s="8">
        <v>17.745454545454546</v>
      </c>
      <c r="E150" s="8">
        <v>88.209090909090918</v>
      </c>
      <c r="F150" s="8">
        <v>66.927272727272722</v>
      </c>
      <c r="G150" s="8">
        <v>44.199999999999996</v>
      </c>
      <c r="H150" s="8">
        <v>28.009090909090911</v>
      </c>
      <c r="V150" s="20">
        <v>40417</v>
      </c>
      <c r="W150" s="6">
        <v>820.7</v>
      </c>
      <c r="X150" s="6">
        <v>601.54399999999998</v>
      </c>
      <c r="Y150" s="6">
        <v>65.099999999999994</v>
      </c>
    </row>
    <row r="151" spans="1:25" x14ac:dyDescent="0.25">
      <c r="A151" s="19">
        <v>43621</v>
      </c>
      <c r="B151" s="8">
        <v>26.5</v>
      </c>
      <c r="C151" s="8">
        <v>22.1</v>
      </c>
      <c r="D151" s="8">
        <v>17.881818181818179</v>
      </c>
      <c r="E151" s="8">
        <v>85.554545454545462</v>
      </c>
      <c r="F151" s="8">
        <v>67.63636363636364</v>
      </c>
      <c r="G151" s="8">
        <v>46.199999999999996</v>
      </c>
      <c r="H151" s="8">
        <v>28.400000000000002</v>
      </c>
      <c r="V151" s="20">
        <v>40418</v>
      </c>
      <c r="W151" s="6">
        <v>815.24</v>
      </c>
      <c r="X151" s="6">
        <v>593.5661818181818</v>
      </c>
      <c r="Y151" s="6">
        <v>69.5</v>
      </c>
    </row>
    <row r="152" spans="1:25" x14ac:dyDescent="0.25">
      <c r="A152" s="19">
        <v>43620</v>
      </c>
      <c r="B152" s="8">
        <v>26.6</v>
      </c>
      <c r="C152" s="8">
        <v>22</v>
      </c>
      <c r="D152" s="8">
        <v>17.399999999999999</v>
      </c>
      <c r="E152" s="8">
        <v>84.218181818181833</v>
      </c>
      <c r="F152" s="8">
        <v>66.999999999999986</v>
      </c>
      <c r="G152" s="8">
        <v>45.699999999999996</v>
      </c>
      <c r="H152" s="8">
        <v>28.563636363636363</v>
      </c>
      <c r="V152" s="20">
        <v>40419</v>
      </c>
      <c r="W152" s="6">
        <v>823.5</v>
      </c>
      <c r="X152" s="6">
        <v>594.82654545454545</v>
      </c>
      <c r="Y152" s="6">
        <v>63.240000000000009</v>
      </c>
    </row>
    <row r="153" spans="1:25" x14ac:dyDescent="0.25">
      <c r="A153" s="19">
        <v>43619</v>
      </c>
      <c r="B153" s="8">
        <v>25.545454545454547</v>
      </c>
      <c r="C153" s="8">
        <v>21.754545454545454</v>
      </c>
      <c r="D153" s="8">
        <v>17.481818181818184</v>
      </c>
      <c r="E153" s="8">
        <v>80.054545454545462</v>
      </c>
      <c r="F153" s="8">
        <v>65.481818181818184</v>
      </c>
      <c r="G153" s="8">
        <v>47.672727272727272</v>
      </c>
      <c r="H153" s="8">
        <v>27.427272727272733</v>
      </c>
      <c r="V153" s="20">
        <v>40420</v>
      </c>
      <c r="W153" s="6">
        <v>830.07500000000005</v>
      </c>
      <c r="X153" s="6">
        <v>600.37363636363648</v>
      </c>
      <c r="Y153" s="6">
        <v>75.849999999999994</v>
      </c>
    </row>
    <row r="154" spans="1:25" x14ac:dyDescent="0.25">
      <c r="A154" s="19">
        <v>43618</v>
      </c>
      <c r="B154" s="8">
        <v>26.290909090909089</v>
      </c>
      <c r="C154" s="8">
        <v>21.727272727272727</v>
      </c>
      <c r="D154" s="8">
        <v>16.86363636363636</v>
      </c>
      <c r="E154" s="8">
        <v>86.36363636363636</v>
      </c>
      <c r="F154" s="8">
        <v>63.527272727272724</v>
      </c>
      <c r="G154" s="8">
        <v>41.845454545454551</v>
      </c>
      <c r="H154" s="8">
        <v>26.072727272727278</v>
      </c>
      <c r="V154" s="20">
        <v>40421</v>
      </c>
      <c r="W154" s="6">
        <v>840.57499999999993</v>
      </c>
      <c r="X154" s="6">
        <v>603.43954545454551</v>
      </c>
      <c r="Y154" s="6">
        <v>55.65</v>
      </c>
    </row>
    <row r="155" spans="1:25" x14ac:dyDescent="0.25">
      <c r="A155" s="19">
        <v>43617</v>
      </c>
      <c r="B155" s="8">
        <v>26.629467084639497</v>
      </c>
      <c r="C155" s="8">
        <v>22.260815047021943</v>
      </c>
      <c r="D155" s="8">
        <v>17.945768025078369</v>
      </c>
      <c r="E155" s="8">
        <v>82.775235109717869</v>
      </c>
      <c r="F155" s="8">
        <v>61.559561128526646</v>
      </c>
      <c r="G155" s="8">
        <v>39.386833855799381</v>
      </c>
      <c r="H155" s="8">
        <v>26.049529780564264</v>
      </c>
      <c r="V155" s="20">
        <v>40422</v>
      </c>
      <c r="W155" s="6">
        <v>800.26</v>
      </c>
      <c r="X155" s="6">
        <v>569.17818181818177</v>
      </c>
      <c r="Y155" s="6">
        <v>78.84</v>
      </c>
    </row>
    <row r="156" spans="1:25" x14ac:dyDescent="0.25">
      <c r="A156" s="19">
        <v>43616</v>
      </c>
      <c r="B156" s="8">
        <v>25.336363636363636</v>
      </c>
      <c r="C156" s="8">
        <v>20.581818181818178</v>
      </c>
      <c r="D156" s="8">
        <v>16.036363636363635</v>
      </c>
      <c r="E156" s="8">
        <v>88.490909090909099</v>
      </c>
      <c r="F156" s="8">
        <v>72</v>
      </c>
      <c r="G156" s="8">
        <v>47.199999999999996</v>
      </c>
      <c r="H156" s="8">
        <v>27.890909090909098</v>
      </c>
      <c r="V156" s="20">
        <v>40423</v>
      </c>
      <c r="W156" s="6">
        <v>799.9</v>
      </c>
      <c r="X156" s="6">
        <v>475.1341818181819</v>
      </c>
      <c r="Y156" s="6">
        <v>71.52000000000001</v>
      </c>
    </row>
    <row r="157" spans="1:25" x14ac:dyDescent="0.25">
      <c r="A157" s="19">
        <v>43615</v>
      </c>
      <c r="B157" s="8">
        <v>25.336363636363636</v>
      </c>
      <c r="C157" s="8">
        <v>20.581818181818178</v>
      </c>
      <c r="D157" s="8">
        <v>16.036363636363635</v>
      </c>
      <c r="E157" s="8">
        <v>88.490909090909099</v>
      </c>
      <c r="F157" s="8">
        <v>72</v>
      </c>
      <c r="G157" s="8">
        <v>47.199999999999996</v>
      </c>
      <c r="H157" s="8">
        <v>27.890909090909098</v>
      </c>
      <c r="V157" s="20">
        <v>40424</v>
      </c>
      <c r="W157" s="6">
        <v>821.57999999999993</v>
      </c>
      <c r="X157" s="6">
        <v>546.72399999999993</v>
      </c>
      <c r="Y157" s="6">
        <v>71.900000000000006</v>
      </c>
    </row>
    <row r="158" spans="1:25" x14ac:dyDescent="0.25">
      <c r="A158" s="19">
        <v>43614</v>
      </c>
      <c r="B158" s="8">
        <v>24.8</v>
      </c>
      <c r="C158" s="8">
        <v>20.66363636363636</v>
      </c>
      <c r="D158" s="8">
        <v>16.272727272727273</v>
      </c>
      <c r="E158" s="8">
        <v>88.981818181818184</v>
      </c>
      <c r="F158" s="8">
        <v>67.718181818181819</v>
      </c>
      <c r="G158" s="8">
        <v>44.418181818181822</v>
      </c>
      <c r="H158" s="8">
        <v>27.099999999999998</v>
      </c>
      <c r="V158" s="20">
        <v>40425</v>
      </c>
      <c r="W158" s="6">
        <v>824.9</v>
      </c>
      <c r="X158" s="6">
        <v>581.51599999999996</v>
      </c>
      <c r="Y158" s="6">
        <v>38.840000000000003</v>
      </c>
    </row>
    <row r="159" spans="1:25" x14ac:dyDescent="0.25">
      <c r="A159" s="19">
        <v>43613</v>
      </c>
      <c r="B159" s="8">
        <v>26.081818181818178</v>
      </c>
      <c r="C159" s="8">
        <v>21.263636363636362</v>
      </c>
      <c r="D159" s="8">
        <v>16.81818181818182</v>
      </c>
      <c r="E159" s="8">
        <v>85.881818181818161</v>
      </c>
      <c r="F159" s="8">
        <v>64.172727272727272</v>
      </c>
      <c r="G159" s="8">
        <v>41.090909090909093</v>
      </c>
      <c r="H159" s="8">
        <v>26.909090909090903</v>
      </c>
      <c r="V159" s="20">
        <v>40426</v>
      </c>
      <c r="W159" s="6">
        <v>817.24</v>
      </c>
      <c r="X159" s="6">
        <v>583.00509090909088</v>
      </c>
      <c r="Y159" s="6">
        <v>44.78</v>
      </c>
    </row>
    <row r="160" spans="1:25" x14ac:dyDescent="0.25">
      <c r="A160" s="19">
        <v>43612</v>
      </c>
      <c r="B160" s="8">
        <v>25.018181818181823</v>
      </c>
      <c r="C160" s="8">
        <v>20.654545454545456</v>
      </c>
      <c r="D160" s="8">
        <v>16.22727272727273</v>
      </c>
      <c r="E160" s="8">
        <v>89.090909090909093</v>
      </c>
      <c r="F160" s="8">
        <v>70.5</v>
      </c>
      <c r="G160" s="8">
        <v>46.300000000000004</v>
      </c>
      <c r="H160" s="8">
        <v>26.36363636363637</v>
      </c>
      <c r="V160" s="20">
        <v>40427</v>
      </c>
      <c r="W160" s="6">
        <v>809.92</v>
      </c>
      <c r="X160" s="6">
        <v>564.56000000000006</v>
      </c>
      <c r="Y160" s="6">
        <v>47.480000000000004</v>
      </c>
    </row>
    <row r="161" spans="1:25" x14ac:dyDescent="0.25">
      <c r="A161" s="19">
        <v>43611</v>
      </c>
      <c r="B161" s="8">
        <v>24.627272727272725</v>
      </c>
      <c r="C161" s="8">
        <v>20.227272727272727</v>
      </c>
      <c r="D161" s="8">
        <v>15.945454545454544</v>
      </c>
      <c r="E161" s="8">
        <v>88.209090909090918</v>
      </c>
      <c r="F161" s="8">
        <v>70.890909090909091</v>
      </c>
      <c r="G161" s="8">
        <v>46.290909090909082</v>
      </c>
      <c r="H161" s="8">
        <v>26.272727272727273</v>
      </c>
      <c r="V161" s="20">
        <v>40428</v>
      </c>
      <c r="W161" s="6">
        <v>808.40000000000009</v>
      </c>
      <c r="X161" s="6">
        <v>562.28618181818172</v>
      </c>
      <c r="Y161" s="6">
        <v>85.000000000000014</v>
      </c>
    </row>
    <row r="162" spans="1:25" x14ac:dyDescent="0.25">
      <c r="A162" s="19">
        <v>43610</v>
      </c>
      <c r="B162" s="8">
        <v>25.563636363636366</v>
      </c>
      <c r="C162" s="8">
        <v>20.972727272727273</v>
      </c>
      <c r="D162" s="8">
        <v>16.818181818181817</v>
      </c>
      <c r="E162" s="8">
        <v>85.718181818181833</v>
      </c>
      <c r="F162" s="8">
        <v>62.045454545454533</v>
      </c>
      <c r="G162" s="8">
        <v>40.109090909090916</v>
      </c>
      <c r="H162" s="8">
        <v>25.245454545454546</v>
      </c>
      <c r="V162" s="20">
        <v>40429</v>
      </c>
      <c r="W162" s="6">
        <v>781.94</v>
      </c>
      <c r="X162" s="6">
        <v>508.12545454545455</v>
      </c>
      <c r="Y162" s="6">
        <v>39.54</v>
      </c>
    </row>
    <row r="163" spans="1:25" x14ac:dyDescent="0.25">
      <c r="A163" s="19">
        <v>43609</v>
      </c>
      <c r="B163" s="8">
        <v>25.718181818181822</v>
      </c>
      <c r="C163" s="8">
        <v>21.227272727272727</v>
      </c>
      <c r="D163" s="8">
        <v>16.754545454545454</v>
      </c>
      <c r="E163" s="8">
        <v>77.763636363636365</v>
      </c>
      <c r="F163" s="8">
        <v>56.763636363636358</v>
      </c>
      <c r="G163" s="8">
        <v>38.627272727272732</v>
      </c>
      <c r="H163" s="8">
        <v>24.145454545454541</v>
      </c>
      <c r="V163" s="20">
        <v>40430</v>
      </c>
      <c r="W163" s="6">
        <v>781.61999999999989</v>
      </c>
      <c r="X163" s="6">
        <v>527.29599999999994</v>
      </c>
      <c r="Y163" s="6">
        <v>50.48</v>
      </c>
    </row>
    <row r="164" spans="1:25" x14ac:dyDescent="0.25">
      <c r="A164" s="19">
        <v>43608</v>
      </c>
      <c r="B164" s="8">
        <v>25.527272727272727</v>
      </c>
      <c r="C164" s="8">
        <v>20.554545454545455</v>
      </c>
      <c r="D164" s="8">
        <v>15.363636363636363</v>
      </c>
      <c r="E164" s="8">
        <v>85.84545454545453</v>
      </c>
      <c r="F164" s="8">
        <v>62.481818181818191</v>
      </c>
      <c r="G164" s="8">
        <v>38.5</v>
      </c>
      <c r="H164" s="8">
        <v>27.872727272727271</v>
      </c>
      <c r="V164" s="20">
        <v>40431</v>
      </c>
      <c r="W164" s="6">
        <v>799.1</v>
      </c>
      <c r="X164" s="6">
        <v>512.35818181818183</v>
      </c>
      <c r="Y164" s="6">
        <v>36.74</v>
      </c>
    </row>
    <row r="165" spans="1:25" x14ac:dyDescent="0.25">
      <c r="A165" s="19">
        <v>43607</v>
      </c>
      <c r="B165" s="8">
        <v>23.527272727272727</v>
      </c>
      <c r="C165" s="8">
        <v>19.509090909090908</v>
      </c>
      <c r="D165" s="8">
        <v>15.045454545454545</v>
      </c>
      <c r="E165" s="8">
        <v>85.609090909090924</v>
      </c>
      <c r="F165" s="8">
        <v>69.009090909090915</v>
      </c>
      <c r="G165" s="8">
        <v>48.072727272727271</v>
      </c>
      <c r="H165" s="8">
        <v>27.127272727272725</v>
      </c>
      <c r="V165" s="20">
        <v>40432</v>
      </c>
      <c r="W165" s="6">
        <v>776.71999999999991</v>
      </c>
      <c r="X165" s="6">
        <v>500.32363636363641</v>
      </c>
      <c r="Y165" s="6">
        <v>76.900000000000006</v>
      </c>
    </row>
    <row r="166" spans="1:25" x14ac:dyDescent="0.25">
      <c r="A166" s="19">
        <v>43606</v>
      </c>
      <c r="B166" s="8">
        <v>24.40909090909091</v>
      </c>
      <c r="C166" s="8">
        <v>19.981818181818181</v>
      </c>
      <c r="D166" s="8">
        <v>15.990909090909092</v>
      </c>
      <c r="E166" s="8">
        <v>78.472727272727269</v>
      </c>
      <c r="F166" s="8">
        <v>60.409090909090907</v>
      </c>
      <c r="G166" s="8">
        <v>40.109090909090916</v>
      </c>
      <c r="H166" s="8">
        <v>24.900000000000002</v>
      </c>
      <c r="V166" s="20">
        <v>40433</v>
      </c>
      <c r="W166" s="6">
        <v>769.28000000000009</v>
      </c>
      <c r="X166" s="6">
        <v>504.4789090909091</v>
      </c>
      <c r="Y166" s="6">
        <v>60.759999999999991</v>
      </c>
    </row>
    <row r="167" spans="1:25" x14ac:dyDescent="0.25">
      <c r="A167" s="19">
        <v>43605</v>
      </c>
      <c r="B167" s="8">
        <v>24.954545454545453</v>
      </c>
      <c r="C167" s="8">
        <v>20.318181818181817</v>
      </c>
      <c r="D167" s="8">
        <v>15.709090909090907</v>
      </c>
      <c r="E167" s="8">
        <v>81.245454545454564</v>
      </c>
      <c r="F167" s="8">
        <v>59.06363636363637</v>
      </c>
      <c r="G167" s="8">
        <v>39.200000000000003</v>
      </c>
      <c r="H167" s="8">
        <v>25.472727272727266</v>
      </c>
      <c r="V167" s="20">
        <v>40434</v>
      </c>
      <c r="W167" s="6">
        <v>784.48000000000013</v>
      </c>
      <c r="X167" s="6">
        <v>521.26109090909085</v>
      </c>
      <c r="Y167" s="6">
        <v>72.039999999999992</v>
      </c>
    </row>
    <row r="168" spans="1:25" x14ac:dyDescent="0.25">
      <c r="A168" s="19">
        <v>43604</v>
      </c>
      <c r="B168" s="8">
        <v>23.74545454545455</v>
      </c>
      <c r="C168" s="8">
        <v>19.40909090909091</v>
      </c>
      <c r="D168" s="8">
        <v>14.690909090909088</v>
      </c>
      <c r="E168" s="8">
        <v>86.190909090909088</v>
      </c>
      <c r="F168" s="8">
        <v>67.081818181818178</v>
      </c>
      <c r="G168" s="8">
        <v>47.536363636363632</v>
      </c>
      <c r="H168" s="8">
        <v>26.663636363636371</v>
      </c>
      <c r="V168" s="20">
        <v>40435</v>
      </c>
      <c r="W168" s="6">
        <v>790.66</v>
      </c>
      <c r="X168" s="6">
        <v>550.10145454545454</v>
      </c>
      <c r="Y168" s="6">
        <v>64.099999999999994</v>
      </c>
    </row>
    <row r="169" spans="1:25" x14ac:dyDescent="0.25">
      <c r="A169" s="19">
        <v>43603</v>
      </c>
      <c r="B169" s="8">
        <v>24.481818181818184</v>
      </c>
      <c r="C169" s="8">
        <v>19.545454545454547</v>
      </c>
      <c r="D169" s="8">
        <v>15.090909090909088</v>
      </c>
      <c r="E169" s="8">
        <v>86.127272727272739</v>
      </c>
      <c r="F169" s="8">
        <v>63.8</v>
      </c>
      <c r="G169" s="8">
        <v>36.709090909090911</v>
      </c>
      <c r="H169" s="8">
        <v>25.063636363636366</v>
      </c>
      <c r="V169" s="20">
        <v>40436</v>
      </c>
      <c r="W169" s="6">
        <v>792.44</v>
      </c>
      <c r="X169" s="6">
        <v>532.4883636363636</v>
      </c>
      <c r="Y169" s="6">
        <v>57.719999999999992</v>
      </c>
    </row>
    <row r="170" spans="1:25" x14ac:dyDescent="0.25">
      <c r="A170" s="19">
        <v>43602</v>
      </c>
      <c r="B170" s="8">
        <v>24.74545454545455</v>
      </c>
      <c r="C170" s="8">
        <v>20.081818181818182</v>
      </c>
      <c r="D170" s="8">
        <v>15.290909090909089</v>
      </c>
      <c r="E170" s="8">
        <v>76.818181818181827</v>
      </c>
      <c r="F170" s="8">
        <v>55.336363636363629</v>
      </c>
      <c r="G170" s="8">
        <v>35.445454545454545</v>
      </c>
      <c r="H170" s="8">
        <v>24.7</v>
      </c>
      <c r="V170" s="20">
        <v>40437</v>
      </c>
      <c r="W170" s="6">
        <v>711.9</v>
      </c>
      <c r="X170" s="6">
        <v>488.82327272727269</v>
      </c>
      <c r="Y170" s="6">
        <v>37.379999999999995</v>
      </c>
    </row>
    <row r="171" spans="1:25" x14ac:dyDescent="0.25">
      <c r="A171" s="19">
        <v>43601</v>
      </c>
      <c r="B171" s="8">
        <v>24.363636363636363</v>
      </c>
      <c r="C171" s="8">
        <v>19.918181818181818</v>
      </c>
      <c r="D171" s="8">
        <v>14.790909090909089</v>
      </c>
      <c r="E171" s="8">
        <v>78.163636363636371</v>
      </c>
      <c r="F171" s="8">
        <v>56.454545454545453</v>
      </c>
      <c r="G171" s="8">
        <v>35.709090909090911</v>
      </c>
      <c r="H171" s="8">
        <v>27.327272727272728</v>
      </c>
      <c r="V171" s="20">
        <v>40438</v>
      </c>
      <c r="W171" s="6">
        <v>773.22</v>
      </c>
      <c r="X171" s="6">
        <v>497.79236363636358</v>
      </c>
      <c r="Y171" s="6">
        <v>58.38000000000001</v>
      </c>
    </row>
    <row r="172" spans="1:25" x14ac:dyDescent="0.25">
      <c r="A172" s="19">
        <v>43600</v>
      </c>
      <c r="B172" s="8">
        <v>24.33636363636364</v>
      </c>
      <c r="C172" s="8">
        <v>19.772727272727273</v>
      </c>
      <c r="D172" s="8">
        <v>15.254545454545456</v>
      </c>
      <c r="E172" s="8">
        <v>82.581818181818178</v>
      </c>
      <c r="F172" s="8">
        <v>64.345454545454558</v>
      </c>
      <c r="G172" s="8">
        <v>41.699999999999996</v>
      </c>
      <c r="H172" s="8">
        <v>26.472727272727276</v>
      </c>
      <c r="V172" s="20">
        <v>40439</v>
      </c>
      <c r="W172" s="6">
        <v>569.44000000000005</v>
      </c>
      <c r="X172" s="6">
        <v>350.92036363636362</v>
      </c>
      <c r="Y172" s="6">
        <v>33.54</v>
      </c>
    </row>
    <row r="173" spans="1:25" x14ac:dyDescent="0.25">
      <c r="A173" s="19">
        <v>43599</v>
      </c>
      <c r="B173" s="8">
        <v>24.536363636363639</v>
      </c>
      <c r="C173" s="8">
        <v>19.599999999999998</v>
      </c>
      <c r="D173" s="8">
        <v>15.118181818181817</v>
      </c>
      <c r="E173" s="8">
        <v>85.645454545454541</v>
      </c>
      <c r="F173" s="8">
        <v>65.25454545454545</v>
      </c>
      <c r="G173" s="8">
        <v>35.127272727272718</v>
      </c>
      <c r="H173" s="8">
        <v>25.727272727272727</v>
      </c>
      <c r="V173" s="20">
        <v>40440</v>
      </c>
      <c r="W173" s="6">
        <v>624.31999999999994</v>
      </c>
      <c r="X173" s="6">
        <v>398.69709090909089</v>
      </c>
      <c r="Y173" s="6">
        <v>63.819999999999993</v>
      </c>
    </row>
    <row r="174" spans="1:25" x14ac:dyDescent="0.25">
      <c r="A174" s="19">
        <v>43598</v>
      </c>
      <c r="B174" s="8">
        <v>24.400000000000002</v>
      </c>
      <c r="C174" s="8">
        <v>19.609090909090909</v>
      </c>
      <c r="D174" s="8">
        <v>14.818181818181818</v>
      </c>
      <c r="E174" s="8">
        <v>85.709090909090918</v>
      </c>
      <c r="F174" s="8">
        <v>64.145454545454541</v>
      </c>
      <c r="G174" s="8">
        <v>41.981818181818184</v>
      </c>
      <c r="H174" s="8">
        <v>25.609090909090913</v>
      </c>
      <c r="V174" s="20">
        <v>40441</v>
      </c>
      <c r="W174" s="6">
        <v>737.9</v>
      </c>
      <c r="X174" s="6">
        <v>429.9818181818182</v>
      </c>
      <c r="Y174" s="6">
        <v>64.97999999999999</v>
      </c>
    </row>
    <row r="175" spans="1:25" x14ac:dyDescent="0.25">
      <c r="A175" s="19">
        <v>43597</v>
      </c>
      <c r="B175" s="8">
        <v>24.65454545454546</v>
      </c>
      <c r="C175" s="8">
        <v>20.045454545454547</v>
      </c>
      <c r="D175" s="8">
        <v>15.80909090909091</v>
      </c>
      <c r="E175" s="8">
        <v>85.13636363636364</v>
      </c>
      <c r="F175" s="8">
        <v>64.499999999999986</v>
      </c>
      <c r="G175" s="8">
        <v>44.518181818181809</v>
      </c>
      <c r="H175" s="8">
        <v>26.272727272727266</v>
      </c>
      <c r="V175" s="20">
        <v>40442</v>
      </c>
      <c r="W175" s="6">
        <v>746.7</v>
      </c>
      <c r="X175" s="6">
        <v>504.31272727272716</v>
      </c>
      <c r="Y175" s="6">
        <v>63.339999999999989</v>
      </c>
    </row>
    <row r="176" spans="1:25" x14ac:dyDescent="0.25">
      <c r="A176" s="19">
        <v>43596</v>
      </c>
      <c r="B176" s="8">
        <v>24.081818181818178</v>
      </c>
      <c r="C176" s="8">
        <v>20.163636363636364</v>
      </c>
      <c r="D176" s="8">
        <v>16.036363636363639</v>
      </c>
      <c r="E176" s="8">
        <v>81.545454545454547</v>
      </c>
      <c r="F176" s="8">
        <v>65.454545454545439</v>
      </c>
      <c r="G176" s="8">
        <v>47.136363636363626</v>
      </c>
      <c r="H176" s="8">
        <v>25.109090909090909</v>
      </c>
      <c r="V176" s="20">
        <v>40443</v>
      </c>
      <c r="W176" s="6">
        <v>723.90000000000009</v>
      </c>
      <c r="X176" s="6">
        <v>481.42327272727277</v>
      </c>
      <c r="Y176" s="6">
        <v>95.9</v>
      </c>
    </row>
    <row r="177" spans="1:25" x14ac:dyDescent="0.25">
      <c r="A177" s="19">
        <v>43595</v>
      </c>
      <c r="B177" s="8">
        <v>26.227272727272727</v>
      </c>
      <c r="C177" s="8">
        <v>21.136363636363637</v>
      </c>
      <c r="D177" s="8">
        <v>16.527272727272727</v>
      </c>
      <c r="E177" s="8">
        <v>82.281818181818167</v>
      </c>
      <c r="F177" s="8">
        <v>60.090909090909093</v>
      </c>
      <c r="G177" s="8">
        <v>37.436363636363637</v>
      </c>
      <c r="H177" s="8">
        <v>25.463636363636365</v>
      </c>
      <c r="V177" s="20">
        <v>40444</v>
      </c>
      <c r="W177" s="6">
        <v>652.04000000000008</v>
      </c>
      <c r="X177" s="6">
        <v>272.82509090909082</v>
      </c>
      <c r="Y177" s="6">
        <v>22.240000000000002</v>
      </c>
    </row>
    <row r="178" spans="1:25" x14ac:dyDescent="0.25">
      <c r="A178" s="19">
        <v>43594</v>
      </c>
      <c r="B178" s="8">
        <v>24.163636363636364</v>
      </c>
      <c r="C178" s="8">
        <v>19.681818181818183</v>
      </c>
      <c r="D178" s="8">
        <v>15.000000000000002</v>
      </c>
      <c r="E178" s="8">
        <v>90.127272727272739</v>
      </c>
      <c r="F178" s="8">
        <v>69.609090909090924</v>
      </c>
      <c r="G178" s="8">
        <v>47.7</v>
      </c>
      <c r="H178" s="8">
        <v>23.963636363636361</v>
      </c>
      <c r="V178" s="20">
        <v>40445</v>
      </c>
      <c r="W178" s="6">
        <v>722.22</v>
      </c>
      <c r="X178" s="6">
        <v>488.90800000000002</v>
      </c>
      <c r="Y178" s="6">
        <v>95.3</v>
      </c>
    </row>
    <row r="179" spans="1:25" x14ac:dyDescent="0.25">
      <c r="A179" s="19">
        <v>43593</v>
      </c>
      <c r="B179" s="8">
        <v>23.472727272727276</v>
      </c>
      <c r="C179" s="8">
        <v>18.790909090909089</v>
      </c>
      <c r="D179" s="8">
        <v>14.054545454545456</v>
      </c>
      <c r="E179" s="8">
        <v>89.38181818181819</v>
      </c>
      <c r="F179" s="8">
        <v>70.672727272727272</v>
      </c>
      <c r="G179" s="8">
        <v>43.536363636363632</v>
      </c>
      <c r="H179" s="8">
        <v>22.799999999999997</v>
      </c>
      <c r="V179" s="20">
        <v>40446</v>
      </c>
      <c r="W179" s="6">
        <v>785</v>
      </c>
      <c r="X179" s="6">
        <v>496.24800000000005</v>
      </c>
      <c r="Y179" s="6">
        <v>74.52</v>
      </c>
    </row>
    <row r="180" spans="1:25" x14ac:dyDescent="0.25">
      <c r="A180" s="19">
        <v>43592</v>
      </c>
      <c r="B180" s="8">
        <v>24.509090909090904</v>
      </c>
      <c r="C180" s="8">
        <v>19.672727272727272</v>
      </c>
      <c r="D180" s="8">
        <v>14.318181818181818</v>
      </c>
      <c r="E180" s="8">
        <v>84.463636363636354</v>
      </c>
      <c r="F180" s="8">
        <v>61.93636363636363</v>
      </c>
      <c r="G180" s="8">
        <v>38.009090909090908</v>
      </c>
      <c r="H180" s="8">
        <v>26.009090909090904</v>
      </c>
      <c r="V180" s="20">
        <v>40447</v>
      </c>
      <c r="W180" s="6">
        <v>682.46</v>
      </c>
      <c r="X180" s="6">
        <v>340.51054545454554</v>
      </c>
      <c r="Y180" s="6">
        <v>34.260000000000005</v>
      </c>
    </row>
    <row r="181" spans="1:25" x14ac:dyDescent="0.25">
      <c r="A181" s="19">
        <v>43591</v>
      </c>
      <c r="B181" s="8">
        <v>24.281818181818178</v>
      </c>
      <c r="C181" s="8">
        <v>19.290909090909089</v>
      </c>
      <c r="D181" s="8">
        <v>14.190909090909093</v>
      </c>
      <c r="E181" s="8">
        <v>86.936363636363637</v>
      </c>
      <c r="F181" s="8">
        <v>63.981818181818191</v>
      </c>
      <c r="G181" s="8">
        <v>40.845454545454551</v>
      </c>
      <c r="H181" s="8">
        <v>26</v>
      </c>
      <c r="V181" s="20">
        <v>40448</v>
      </c>
      <c r="W181" s="6">
        <v>670.66000000000008</v>
      </c>
      <c r="X181" s="6">
        <v>353.26763636363637</v>
      </c>
      <c r="Y181" s="6">
        <v>33.06</v>
      </c>
    </row>
    <row r="182" spans="1:25" x14ac:dyDescent="0.25">
      <c r="A182" s="19">
        <v>43590</v>
      </c>
      <c r="B182" s="8">
        <v>22.945454545454542</v>
      </c>
      <c r="C182" s="8">
        <v>18.827272727272728</v>
      </c>
      <c r="D182" s="8">
        <v>14.827272727272726</v>
      </c>
      <c r="E182" s="8">
        <v>84.209090909090904</v>
      </c>
      <c r="F182" s="8">
        <v>63.9</v>
      </c>
      <c r="G182" s="8">
        <v>43.081818181818178</v>
      </c>
      <c r="H182" s="8">
        <v>23.836363636363636</v>
      </c>
      <c r="V182" s="20">
        <v>40449</v>
      </c>
      <c r="W182" s="6">
        <v>661.45999999999992</v>
      </c>
      <c r="X182" s="6">
        <v>360.04254545454552</v>
      </c>
      <c r="Y182" s="6">
        <v>58.739999999999995</v>
      </c>
    </row>
    <row r="183" spans="1:25" x14ac:dyDescent="0.25">
      <c r="A183" s="19">
        <v>43589</v>
      </c>
      <c r="B183" s="8">
        <v>23.318181818181817</v>
      </c>
      <c r="C183" s="8">
        <v>19.3</v>
      </c>
      <c r="D183" s="8">
        <v>15.4</v>
      </c>
      <c r="E183" s="8">
        <v>77.236363636363635</v>
      </c>
      <c r="F183" s="8">
        <v>57.918181818181822</v>
      </c>
      <c r="G183" s="8">
        <v>38.772727272727266</v>
      </c>
      <c r="H183" s="8">
        <v>25.190909090909091</v>
      </c>
      <c r="V183" s="20">
        <v>40450</v>
      </c>
      <c r="W183" s="6">
        <v>659.43999999999994</v>
      </c>
      <c r="X183" s="6">
        <v>383.70581818181819</v>
      </c>
      <c r="Y183" s="6">
        <v>83.6</v>
      </c>
    </row>
    <row r="184" spans="1:25" x14ac:dyDescent="0.25">
      <c r="A184" s="19">
        <v>43588</v>
      </c>
      <c r="B184" s="8">
        <v>24.490909090909096</v>
      </c>
      <c r="C184" s="8">
        <v>19.127272727272722</v>
      </c>
      <c r="D184" s="8">
        <v>13.790909090909089</v>
      </c>
      <c r="E184" s="8">
        <v>82.536363636363632</v>
      </c>
      <c r="F184" s="8">
        <v>58.75454545454545</v>
      </c>
      <c r="G184" s="8">
        <v>35.300000000000004</v>
      </c>
      <c r="H184" s="8">
        <v>26.054545454545451</v>
      </c>
      <c r="V184" s="20">
        <v>40451</v>
      </c>
      <c r="W184" s="6">
        <v>745.59999999999991</v>
      </c>
      <c r="X184" s="6">
        <v>483.3890909090909</v>
      </c>
      <c r="Y184" s="6">
        <v>55.52</v>
      </c>
    </row>
    <row r="185" spans="1:25" x14ac:dyDescent="0.25">
      <c r="A185" s="19">
        <v>43587</v>
      </c>
      <c r="B185" s="8">
        <v>21.981818181818177</v>
      </c>
      <c r="C185" s="8">
        <v>17.645454545454541</v>
      </c>
      <c r="D185" s="8">
        <v>13.090909090909088</v>
      </c>
      <c r="E185" s="8">
        <v>84.963636363636354</v>
      </c>
      <c r="F185" s="8">
        <v>65.936363636363637</v>
      </c>
      <c r="G185" s="8">
        <v>42.300000000000004</v>
      </c>
      <c r="H185" s="8">
        <v>24.754545454545454</v>
      </c>
      <c r="V185" s="20">
        <v>40452</v>
      </c>
      <c r="W185" s="6">
        <v>716.1</v>
      </c>
      <c r="X185" s="6">
        <v>497.83672727272733</v>
      </c>
      <c r="Y185" s="6">
        <v>60.14</v>
      </c>
    </row>
    <row r="186" spans="1:25" x14ac:dyDescent="0.25">
      <c r="A186" s="19">
        <v>43586</v>
      </c>
      <c r="B186" s="8">
        <v>22.34075235109718</v>
      </c>
      <c r="C186" s="8">
        <v>17.518181818181816</v>
      </c>
      <c r="D186" s="8">
        <v>12.919749216300941</v>
      </c>
      <c r="E186" s="8">
        <v>89.598432601880873</v>
      </c>
      <c r="F186" s="8">
        <v>69.84012539184954</v>
      </c>
      <c r="G186" s="8">
        <v>47.142946708463953</v>
      </c>
      <c r="H186" s="8">
        <v>24.240125391849528</v>
      </c>
      <c r="V186" s="20">
        <v>40453</v>
      </c>
      <c r="W186" s="6">
        <v>723.8</v>
      </c>
      <c r="X186" s="6">
        <v>501.9436363636363</v>
      </c>
      <c r="Y186" s="6">
        <v>74.999999999999986</v>
      </c>
    </row>
    <row r="187" spans="1:25" x14ac:dyDescent="0.25">
      <c r="A187" s="19">
        <v>43585</v>
      </c>
      <c r="B187" s="8">
        <v>20.818181818181817</v>
      </c>
      <c r="C187" s="8">
        <v>16.881818181818183</v>
      </c>
      <c r="D187" s="8">
        <v>12.80909090909091</v>
      </c>
      <c r="E187" s="8">
        <v>90.063636363636363</v>
      </c>
      <c r="F187" s="8">
        <v>72.86363636363636</v>
      </c>
      <c r="G187" s="8">
        <v>50.954545454545453</v>
      </c>
      <c r="H187" s="8">
        <v>24.318181818181817</v>
      </c>
      <c r="V187" s="20">
        <v>40454</v>
      </c>
      <c r="W187" s="6">
        <v>718.18000000000006</v>
      </c>
      <c r="X187" s="6">
        <v>453.58909090909094</v>
      </c>
      <c r="Y187" s="6">
        <v>56.320000000000007</v>
      </c>
    </row>
    <row r="188" spans="1:25" x14ac:dyDescent="0.25">
      <c r="A188" s="19">
        <v>43584</v>
      </c>
      <c r="B188" s="8">
        <v>21.727272727272723</v>
      </c>
      <c r="C188" s="8">
        <v>17.172727272727272</v>
      </c>
      <c r="D188" s="8">
        <v>13.572727272727271</v>
      </c>
      <c r="E188" s="8">
        <v>84.818181818181813</v>
      </c>
      <c r="F188" s="8">
        <v>66.527272727272717</v>
      </c>
      <c r="G188" s="8">
        <v>43.827272727272721</v>
      </c>
      <c r="H188" s="8">
        <v>22.127272727272729</v>
      </c>
      <c r="V188" s="20">
        <v>40455</v>
      </c>
      <c r="W188" s="6">
        <v>726.83999999999992</v>
      </c>
      <c r="X188" s="6">
        <v>441.63709090909089</v>
      </c>
      <c r="Y188" s="6">
        <v>59.340000000000011</v>
      </c>
    </row>
    <row r="189" spans="1:25" x14ac:dyDescent="0.25">
      <c r="A189" s="19">
        <v>43583</v>
      </c>
      <c r="B189" s="8">
        <v>22.054545454545458</v>
      </c>
      <c r="C189" s="8">
        <v>17.8</v>
      </c>
      <c r="D189" s="8">
        <v>13.490909090909092</v>
      </c>
      <c r="E189" s="8">
        <v>86.77272727272728</v>
      </c>
      <c r="F189" s="8">
        <v>67.172727272727286</v>
      </c>
      <c r="G189" s="8">
        <v>43.618181818181817</v>
      </c>
      <c r="H189" s="8">
        <v>21.954545454545453</v>
      </c>
      <c r="V189" s="20">
        <v>40456</v>
      </c>
      <c r="W189" s="6">
        <v>700.1</v>
      </c>
      <c r="X189" s="6">
        <v>490.63600000000008</v>
      </c>
      <c r="Y189" s="6">
        <v>63.720000000000006</v>
      </c>
    </row>
    <row r="190" spans="1:25" x14ac:dyDescent="0.25">
      <c r="A190" s="19">
        <v>43582</v>
      </c>
      <c r="B190" s="8">
        <v>22.90909090909091</v>
      </c>
      <c r="C190" s="8">
        <v>18.33636363636364</v>
      </c>
      <c r="D190" s="8">
        <v>10.972727272727273</v>
      </c>
      <c r="E190" s="8">
        <v>87.463636363636368</v>
      </c>
      <c r="F190" s="8">
        <v>68.472727272727269</v>
      </c>
      <c r="G190" s="8">
        <v>41.372727272727268</v>
      </c>
      <c r="H190" s="8">
        <v>23.718181818181815</v>
      </c>
      <c r="V190" s="20">
        <v>40457</v>
      </c>
      <c r="W190" s="6">
        <v>700.98000000000013</v>
      </c>
      <c r="X190" s="6">
        <v>494.1225454545455</v>
      </c>
      <c r="Y190" s="6">
        <v>67.36</v>
      </c>
    </row>
    <row r="191" spans="1:25" x14ac:dyDescent="0.25">
      <c r="A191" s="19">
        <v>43581</v>
      </c>
      <c r="B191" s="8">
        <v>22.5</v>
      </c>
      <c r="C191" s="8">
        <v>17.963636363636365</v>
      </c>
      <c r="D191" s="8">
        <v>13.600000000000001</v>
      </c>
      <c r="E191" s="8">
        <v>87.9</v>
      </c>
      <c r="F191" s="8">
        <v>70.554545454545462</v>
      </c>
      <c r="G191" s="8">
        <v>47.381818181818183</v>
      </c>
      <c r="H191" s="8">
        <v>23.200000000000003</v>
      </c>
      <c r="V191" s="20">
        <v>40458</v>
      </c>
      <c r="W191" s="6">
        <v>658.95999999999992</v>
      </c>
      <c r="X191" s="6">
        <v>375.98509090909084</v>
      </c>
      <c r="Y191" s="6">
        <v>30.020000000000003</v>
      </c>
    </row>
    <row r="192" spans="1:25" x14ac:dyDescent="0.25">
      <c r="A192" s="19">
        <v>43580</v>
      </c>
      <c r="B192" s="8">
        <v>22.518181818181819</v>
      </c>
      <c r="C192" s="8">
        <v>18.363636363636363</v>
      </c>
      <c r="D192" s="8">
        <v>14.636363636363633</v>
      </c>
      <c r="E192" s="8">
        <v>87.145454545454541</v>
      </c>
      <c r="F192" s="8">
        <v>68.98181818181817</v>
      </c>
      <c r="G192" s="8">
        <v>45.77272727272728</v>
      </c>
      <c r="H192" s="8">
        <v>19.881818181818179</v>
      </c>
      <c r="V192" s="20">
        <v>40459</v>
      </c>
      <c r="W192" s="6">
        <v>724.16</v>
      </c>
      <c r="X192" s="6">
        <v>434.73527272727267</v>
      </c>
      <c r="Y192" s="6">
        <v>24.740000000000002</v>
      </c>
    </row>
    <row r="193" spans="1:25" x14ac:dyDescent="0.25">
      <c r="A193" s="19">
        <v>43579</v>
      </c>
      <c r="B193" s="8">
        <v>23.254545454545454</v>
      </c>
      <c r="C193" s="8">
        <v>18.218181818181815</v>
      </c>
      <c r="D193" s="8">
        <v>13.390909090909089</v>
      </c>
      <c r="E193" s="8">
        <v>88.654545454545442</v>
      </c>
      <c r="F193" s="8">
        <v>66.963636363636368</v>
      </c>
      <c r="G193" s="8">
        <v>42.509090909090908</v>
      </c>
      <c r="H193" s="8">
        <v>19.90909090909091</v>
      </c>
      <c r="V193" s="20">
        <v>40460</v>
      </c>
      <c r="W193" s="6">
        <v>560.02</v>
      </c>
      <c r="X193" s="6">
        <v>352.37854545454547</v>
      </c>
      <c r="Y193" s="6">
        <v>29.439999999999998</v>
      </c>
    </row>
    <row r="194" spans="1:25" x14ac:dyDescent="0.25">
      <c r="A194" s="19">
        <v>43578</v>
      </c>
      <c r="B194" s="8">
        <v>22.618181818181821</v>
      </c>
      <c r="C194" s="8">
        <v>17.963636363636365</v>
      </c>
      <c r="D194" s="8">
        <v>13.227272727272727</v>
      </c>
      <c r="E194" s="8">
        <v>85.472727272727255</v>
      </c>
      <c r="F194" s="8">
        <v>66.718181818181819</v>
      </c>
      <c r="G194" s="8">
        <v>45.709090909090911</v>
      </c>
      <c r="H194" s="8">
        <v>21.236363636363638</v>
      </c>
      <c r="V194" s="20">
        <v>40461</v>
      </c>
      <c r="W194" s="6">
        <v>652.34</v>
      </c>
      <c r="X194" s="6">
        <v>386.85600000000005</v>
      </c>
      <c r="Y194" s="6">
        <v>30.96</v>
      </c>
    </row>
    <row r="195" spans="1:25" x14ac:dyDescent="0.25">
      <c r="A195" s="19">
        <v>43577</v>
      </c>
      <c r="B195" s="8">
        <v>22.163636363636368</v>
      </c>
      <c r="C195" s="8">
        <v>17.927272727272726</v>
      </c>
      <c r="D195" s="8">
        <v>14.245454545454548</v>
      </c>
      <c r="E195" s="8">
        <v>85.827272727272728</v>
      </c>
      <c r="F195" s="8">
        <v>65.954545454545439</v>
      </c>
      <c r="G195" s="8">
        <v>45.136363636363633</v>
      </c>
      <c r="H195" s="8">
        <v>17.900000000000002</v>
      </c>
      <c r="V195" s="20">
        <v>40462</v>
      </c>
      <c r="W195" s="6">
        <v>635.5</v>
      </c>
      <c r="X195" s="6">
        <v>369.15200000000004</v>
      </c>
      <c r="Y195" s="6">
        <v>32.58</v>
      </c>
    </row>
    <row r="196" spans="1:25" x14ac:dyDescent="0.25">
      <c r="A196" s="19">
        <v>43576</v>
      </c>
      <c r="B196" s="8">
        <v>22.618181818181817</v>
      </c>
      <c r="C196" s="8">
        <v>18.045454545454547</v>
      </c>
      <c r="D196" s="8">
        <v>13.890909090909089</v>
      </c>
      <c r="E196" s="8">
        <v>79.772727272727266</v>
      </c>
      <c r="F196" s="8">
        <v>61.209090909090918</v>
      </c>
      <c r="G196" s="8">
        <v>42.281818181818181</v>
      </c>
      <c r="H196" s="8">
        <v>20.490909090909089</v>
      </c>
      <c r="V196" s="20">
        <v>40463</v>
      </c>
      <c r="W196" s="6">
        <v>649.62000000000012</v>
      </c>
      <c r="X196" s="6">
        <v>438.31672727272723</v>
      </c>
      <c r="Y196" s="6">
        <v>24.66</v>
      </c>
    </row>
    <row r="197" spans="1:25" x14ac:dyDescent="0.25">
      <c r="A197" s="19">
        <v>43575</v>
      </c>
      <c r="B197" s="8">
        <v>22.236363636363638</v>
      </c>
      <c r="C197" s="8">
        <v>17.736363636363638</v>
      </c>
      <c r="D197" s="8">
        <v>13.709090909090907</v>
      </c>
      <c r="E197" s="8">
        <v>83.236363636363635</v>
      </c>
      <c r="F197" s="8">
        <v>62.545454545454547</v>
      </c>
      <c r="G197" s="8">
        <v>42</v>
      </c>
      <c r="H197" s="8">
        <v>22.381818181818183</v>
      </c>
      <c r="V197" s="20">
        <v>40464</v>
      </c>
      <c r="W197" s="6">
        <v>698.62</v>
      </c>
      <c r="X197" s="6">
        <v>408.14618181818179</v>
      </c>
      <c r="Y197" s="6">
        <v>39.720000000000006</v>
      </c>
    </row>
    <row r="198" spans="1:25" x14ac:dyDescent="0.25">
      <c r="A198" s="19">
        <v>43574</v>
      </c>
      <c r="B198" s="8">
        <v>21.263636363636365</v>
      </c>
      <c r="C198" s="8">
        <v>17.554545454545455</v>
      </c>
      <c r="D198" s="8">
        <v>13.645454545454545</v>
      </c>
      <c r="E198" s="8">
        <v>83.490909090909099</v>
      </c>
      <c r="F198" s="8">
        <v>66.936363636363623</v>
      </c>
      <c r="G198" s="8">
        <v>48.581818181818178</v>
      </c>
      <c r="H198" s="8">
        <v>21.718181818181819</v>
      </c>
      <c r="V198" s="20">
        <v>40465</v>
      </c>
      <c r="W198" s="6">
        <v>647.70000000000005</v>
      </c>
      <c r="X198" s="6">
        <v>409.65054545454552</v>
      </c>
      <c r="Y198" s="6">
        <v>32.320000000000007</v>
      </c>
    </row>
    <row r="199" spans="1:25" x14ac:dyDescent="0.25">
      <c r="A199" s="19">
        <v>43573</v>
      </c>
      <c r="B199" s="8">
        <v>22.036363636363635</v>
      </c>
      <c r="C199" s="8">
        <v>17.463636363636365</v>
      </c>
      <c r="D199" s="8">
        <v>12.77272727272727</v>
      </c>
      <c r="E199" s="8">
        <v>89.86363636363636</v>
      </c>
      <c r="F199" s="8">
        <v>67.672727272727272</v>
      </c>
      <c r="G199" s="8">
        <v>45.536363636363639</v>
      </c>
      <c r="H199" s="8">
        <v>22.581818181818182</v>
      </c>
      <c r="V199" s="20">
        <v>40466</v>
      </c>
      <c r="W199" s="6">
        <v>672.18000000000006</v>
      </c>
      <c r="X199" s="6">
        <v>437.64109090909085</v>
      </c>
      <c r="Y199" s="6">
        <v>44.379999999999995</v>
      </c>
    </row>
    <row r="200" spans="1:25" x14ac:dyDescent="0.25">
      <c r="A200" s="19">
        <v>43572</v>
      </c>
      <c r="B200" s="8">
        <v>21.781818181818185</v>
      </c>
      <c r="C200" s="8">
        <v>16.945454545454545</v>
      </c>
      <c r="D200" s="8">
        <v>12.372727272727275</v>
      </c>
      <c r="E200" s="8">
        <v>87.490909090909085</v>
      </c>
      <c r="F200" s="8">
        <v>68.327272727272714</v>
      </c>
      <c r="G200" s="8">
        <v>46.309090909090919</v>
      </c>
      <c r="H200" s="8">
        <v>22.890909090909091</v>
      </c>
      <c r="V200" s="20">
        <v>40467</v>
      </c>
      <c r="W200" s="6">
        <v>689.62</v>
      </c>
      <c r="X200" s="6">
        <v>390.32145454545457</v>
      </c>
      <c r="Y200" s="6">
        <v>32.44</v>
      </c>
    </row>
    <row r="201" spans="1:25" x14ac:dyDescent="0.25">
      <c r="A201" s="19">
        <v>43571</v>
      </c>
      <c r="B201" s="8">
        <v>21.136363636363637</v>
      </c>
      <c r="C201" s="8">
        <v>16.945454545454545</v>
      </c>
      <c r="D201" s="8">
        <v>13.072727272727274</v>
      </c>
      <c r="E201" s="8">
        <v>85.918181818181807</v>
      </c>
      <c r="F201" s="8">
        <v>67.709090909090904</v>
      </c>
      <c r="G201" s="8">
        <v>48.290909090909082</v>
      </c>
      <c r="H201" s="8">
        <v>21.72727272727273</v>
      </c>
      <c r="V201" s="20">
        <v>40468</v>
      </c>
      <c r="W201" s="6">
        <v>602.76</v>
      </c>
      <c r="X201" s="6">
        <v>355.10109090909089</v>
      </c>
      <c r="Y201" s="6">
        <v>30.259999999999998</v>
      </c>
    </row>
    <row r="202" spans="1:25" x14ac:dyDescent="0.25">
      <c r="A202" s="19">
        <v>43570</v>
      </c>
      <c r="B202" s="8">
        <v>21.454545454545453</v>
      </c>
      <c r="C202" s="8">
        <v>16.918181818181814</v>
      </c>
      <c r="D202" s="8">
        <v>12.936363636363636</v>
      </c>
      <c r="E202" s="8">
        <v>87.218181818181819</v>
      </c>
      <c r="F202" s="8">
        <v>68.518181818181816</v>
      </c>
      <c r="G202" s="8">
        <v>45.609090909090909</v>
      </c>
      <c r="H202" s="8">
        <v>20.399999999999999</v>
      </c>
      <c r="V202" s="20">
        <v>40469</v>
      </c>
      <c r="W202" s="6">
        <v>645.12000000000012</v>
      </c>
      <c r="X202" s="6">
        <v>418.29345454545444</v>
      </c>
      <c r="Y202" s="6">
        <v>38.559999999999995</v>
      </c>
    </row>
    <row r="203" spans="1:25" x14ac:dyDescent="0.25">
      <c r="A203" s="19">
        <v>43569</v>
      </c>
      <c r="B203" s="8">
        <v>22.772727272727277</v>
      </c>
      <c r="C203" s="8">
        <v>18.027272727272727</v>
      </c>
      <c r="D203" s="8">
        <v>12.581818181818182</v>
      </c>
      <c r="E203" s="8">
        <v>83.872727272727261</v>
      </c>
      <c r="F203" s="8">
        <v>60.054545454545455</v>
      </c>
      <c r="G203" s="8">
        <v>38.190909090909095</v>
      </c>
      <c r="H203" s="8">
        <v>22.518181818181819</v>
      </c>
      <c r="V203" s="20">
        <v>40470</v>
      </c>
      <c r="W203" s="6">
        <v>597.48</v>
      </c>
      <c r="X203" s="6">
        <v>314.64363636363635</v>
      </c>
      <c r="Y203" s="6">
        <v>23.88</v>
      </c>
    </row>
    <row r="204" spans="1:25" x14ac:dyDescent="0.25">
      <c r="A204" s="19">
        <v>43568</v>
      </c>
      <c r="B204" s="8">
        <v>21.818181818181813</v>
      </c>
      <c r="C204" s="8">
        <v>17.418181818181814</v>
      </c>
      <c r="D204" s="8">
        <v>12.709090909090907</v>
      </c>
      <c r="E204" s="8">
        <v>82.86363636363636</v>
      </c>
      <c r="F204" s="8">
        <v>62.027272727272731</v>
      </c>
      <c r="G204" s="8">
        <v>39.563636363636355</v>
      </c>
      <c r="H204" s="8">
        <v>23.627272727272725</v>
      </c>
      <c r="V204" s="20">
        <v>40471</v>
      </c>
      <c r="W204" s="6">
        <v>624.12</v>
      </c>
      <c r="X204" s="6">
        <v>302.14727272727271</v>
      </c>
      <c r="Y204" s="6">
        <v>17.440000000000001</v>
      </c>
    </row>
    <row r="205" spans="1:25" x14ac:dyDescent="0.25">
      <c r="A205" s="19">
        <v>43567</v>
      </c>
      <c r="B205" s="8">
        <v>20.763636363636365</v>
      </c>
      <c r="C205" s="8">
        <v>16.581818181818178</v>
      </c>
      <c r="D205" s="8">
        <v>11.5</v>
      </c>
      <c r="E205" s="8">
        <v>86.36363636363636</v>
      </c>
      <c r="F205" s="8">
        <v>66.481818181818184</v>
      </c>
      <c r="G205" s="8">
        <v>44.63636363636364</v>
      </c>
      <c r="H205" s="8">
        <v>22.472727272727273</v>
      </c>
      <c r="V205" s="20">
        <v>40472</v>
      </c>
      <c r="W205" s="6">
        <v>612.20000000000005</v>
      </c>
      <c r="X205" s="6">
        <v>390.64472727272727</v>
      </c>
      <c r="Y205" s="6">
        <v>17.259999999999998</v>
      </c>
    </row>
    <row r="206" spans="1:25" x14ac:dyDescent="0.25">
      <c r="A206" s="19">
        <v>43566</v>
      </c>
      <c r="B206" s="8">
        <v>20.845454545454547</v>
      </c>
      <c r="C206" s="8">
        <v>16.527272727272727</v>
      </c>
      <c r="D206" s="8">
        <v>12.781818181818181</v>
      </c>
      <c r="E206" s="8">
        <v>86.036363636363646</v>
      </c>
      <c r="F206" s="8">
        <v>64.572727272727263</v>
      </c>
      <c r="G206" s="8">
        <v>42.027272727272731</v>
      </c>
      <c r="H206" s="8">
        <v>20.63636363636364</v>
      </c>
      <c r="V206" s="20">
        <v>40473</v>
      </c>
      <c r="W206" s="6">
        <v>600.24</v>
      </c>
      <c r="X206" s="6">
        <v>314.90727272727281</v>
      </c>
      <c r="Y206" s="6">
        <v>19.46</v>
      </c>
    </row>
    <row r="207" spans="1:25" x14ac:dyDescent="0.25">
      <c r="A207" s="19">
        <v>43565</v>
      </c>
      <c r="B207" s="8">
        <v>20.972727272727273</v>
      </c>
      <c r="C207" s="8">
        <v>16.600000000000001</v>
      </c>
      <c r="D207" s="8">
        <v>12.127272727272727</v>
      </c>
      <c r="E207" s="8">
        <v>86.354545454545459</v>
      </c>
      <c r="F207" s="8">
        <v>67.572727272727263</v>
      </c>
      <c r="G207" s="8">
        <v>44.645454545454548</v>
      </c>
      <c r="H207" s="8">
        <v>22.063636363636359</v>
      </c>
      <c r="V207" s="20">
        <v>40474</v>
      </c>
      <c r="W207" s="6">
        <v>609.24</v>
      </c>
      <c r="X207" s="6">
        <v>347.34690909090915</v>
      </c>
      <c r="Y207" s="6">
        <v>38.600000000000009</v>
      </c>
    </row>
    <row r="208" spans="1:25" x14ac:dyDescent="0.25">
      <c r="A208" s="19">
        <v>43564</v>
      </c>
      <c r="B208" s="8">
        <v>21.700000000000003</v>
      </c>
      <c r="C208" s="8">
        <v>16.690909090909091</v>
      </c>
      <c r="D208" s="8">
        <v>12.063636363636363</v>
      </c>
      <c r="E208" s="8">
        <v>84.054545454545462</v>
      </c>
      <c r="F208" s="8">
        <v>63.609090909090916</v>
      </c>
      <c r="G208" s="8">
        <v>41.472727272727269</v>
      </c>
      <c r="H208" s="8">
        <v>22.736363636363638</v>
      </c>
      <c r="V208" s="20">
        <v>40475</v>
      </c>
      <c r="W208" s="6">
        <v>492.12</v>
      </c>
      <c r="X208" s="6">
        <v>294.69490909090911</v>
      </c>
      <c r="Y208" s="6">
        <v>19.68</v>
      </c>
    </row>
    <row r="209" spans="1:25" x14ac:dyDescent="0.25">
      <c r="A209" s="19">
        <v>43563</v>
      </c>
      <c r="B209" s="8">
        <v>20.927272727272729</v>
      </c>
      <c r="C209" s="8">
        <v>16.299999999999997</v>
      </c>
      <c r="D209" s="8">
        <v>11.727272727272727</v>
      </c>
      <c r="E209" s="8">
        <v>80.990909090909099</v>
      </c>
      <c r="F209" s="8">
        <v>61.654545454545456</v>
      </c>
      <c r="G209" s="8">
        <v>38.81818181818182</v>
      </c>
      <c r="H209" s="8">
        <v>21.472727272727273</v>
      </c>
      <c r="V209" s="20">
        <v>40476</v>
      </c>
      <c r="W209" s="6">
        <v>593.74</v>
      </c>
      <c r="X209" s="6">
        <v>334.79200000000003</v>
      </c>
      <c r="Y209" s="6">
        <v>19.96</v>
      </c>
    </row>
    <row r="210" spans="1:25" x14ac:dyDescent="0.25">
      <c r="A210" s="19">
        <v>43562</v>
      </c>
      <c r="B210" s="8">
        <v>20.890909090909091</v>
      </c>
      <c r="C210" s="8">
        <v>16.754545454545454</v>
      </c>
      <c r="D210" s="8">
        <v>12.6</v>
      </c>
      <c r="E210" s="8">
        <v>84.027272727272731</v>
      </c>
      <c r="F210" s="8">
        <v>61.663636363636371</v>
      </c>
      <c r="G210" s="8">
        <v>40.545454545454554</v>
      </c>
      <c r="H210" s="8">
        <v>20</v>
      </c>
      <c r="V210" s="20">
        <v>40477</v>
      </c>
      <c r="W210" s="6">
        <v>584.46</v>
      </c>
      <c r="X210" s="6">
        <v>288.99309090909094</v>
      </c>
      <c r="Y210" s="6">
        <v>17.259999999999998</v>
      </c>
    </row>
    <row r="211" spans="1:25" x14ac:dyDescent="0.25">
      <c r="A211" s="19">
        <v>43561</v>
      </c>
      <c r="B211" s="8">
        <v>21.599999999999998</v>
      </c>
      <c r="C211" s="8">
        <v>17.309090909090909</v>
      </c>
      <c r="D211" s="8">
        <v>13.527272727272726</v>
      </c>
      <c r="E211" s="8">
        <v>80.172727272727272</v>
      </c>
      <c r="F211" s="8">
        <v>57.7</v>
      </c>
      <c r="G211" s="8">
        <v>35.13636363636364</v>
      </c>
      <c r="H211" s="8">
        <v>19.099999999999998</v>
      </c>
      <c r="V211" s="20">
        <v>40478</v>
      </c>
      <c r="W211" s="6">
        <v>583.20000000000005</v>
      </c>
      <c r="X211" s="6">
        <v>294.64836363636363</v>
      </c>
      <c r="Y211" s="6">
        <v>12.260000000000002</v>
      </c>
    </row>
    <row r="212" spans="1:25" x14ac:dyDescent="0.25">
      <c r="A212" s="19">
        <v>43560</v>
      </c>
      <c r="B212" s="8">
        <v>20.690909090909091</v>
      </c>
      <c r="C212" s="8">
        <v>16.772727272727277</v>
      </c>
      <c r="D212" s="8">
        <v>12.30909090909091</v>
      </c>
      <c r="E212" s="8">
        <v>80.654545454545456</v>
      </c>
      <c r="F212" s="8">
        <v>58.736363636363627</v>
      </c>
      <c r="G212" s="8">
        <v>40.881818181818183</v>
      </c>
      <c r="H212" s="8">
        <v>19.045454545454547</v>
      </c>
      <c r="V212" s="20">
        <v>40479</v>
      </c>
      <c r="W212" s="6">
        <v>560.74</v>
      </c>
      <c r="X212" s="6">
        <v>205.87454545454548</v>
      </c>
      <c r="Y212" s="6">
        <v>11.239999999999998</v>
      </c>
    </row>
    <row r="213" spans="1:25" x14ac:dyDescent="0.25">
      <c r="A213" s="19">
        <v>43559</v>
      </c>
      <c r="B213" s="8">
        <v>20.545454545454543</v>
      </c>
      <c r="C213" s="8">
        <v>16.254545454545454</v>
      </c>
      <c r="D213" s="8">
        <v>11.381818181818181</v>
      </c>
      <c r="E213" s="8">
        <v>86.709090909090904</v>
      </c>
      <c r="F213" s="8">
        <v>65.527272727272717</v>
      </c>
      <c r="G213" s="8">
        <v>43.527272727272731</v>
      </c>
      <c r="H213" s="8">
        <v>20.6</v>
      </c>
      <c r="V213" s="20">
        <v>40480</v>
      </c>
      <c r="W213" s="6">
        <v>603.28</v>
      </c>
      <c r="X213" s="6">
        <v>296.30399999999997</v>
      </c>
      <c r="Y213" s="6">
        <v>10.98</v>
      </c>
    </row>
    <row r="214" spans="1:25" x14ac:dyDescent="0.25">
      <c r="A214" s="19">
        <v>43558</v>
      </c>
      <c r="B214" s="8">
        <v>19.981818181818184</v>
      </c>
      <c r="C214" s="8">
        <v>15.927272727272729</v>
      </c>
      <c r="D214" s="8">
        <v>11.818181818181818</v>
      </c>
      <c r="E214" s="8">
        <v>87.127272727272725</v>
      </c>
      <c r="F214" s="8">
        <v>69.600000000000009</v>
      </c>
      <c r="G214" s="8">
        <v>50.318181818181806</v>
      </c>
      <c r="H214" s="8">
        <v>20.463636363636365</v>
      </c>
      <c r="V214" s="20">
        <v>40481</v>
      </c>
      <c r="W214" s="6">
        <v>484.24000000000007</v>
      </c>
      <c r="X214" s="6">
        <v>211.5869090909091</v>
      </c>
      <c r="Y214" s="6">
        <v>3.5</v>
      </c>
    </row>
    <row r="215" spans="1:25" x14ac:dyDescent="0.25">
      <c r="A215" s="19">
        <v>43557</v>
      </c>
      <c r="B215" s="8">
        <v>20.400000000000002</v>
      </c>
      <c r="C215" s="8">
        <v>16.027272727272727</v>
      </c>
      <c r="D215" s="8">
        <v>11.445454545454545</v>
      </c>
      <c r="E215" s="8">
        <v>84.172727272727272</v>
      </c>
      <c r="F215" s="8">
        <v>61.872727272727275</v>
      </c>
      <c r="G215" s="8">
        <v>39.463636363636368</v>
      </c>
      <c r="H215" s="8">
        <v>21.254545454545458</v>
      </c>
      <c r="V215" s="20">
        <v>40482</v>
      </c>
      <c r="W215" s="6">
        <v>633.72</v>
      </c>
      <c r="X215" s="6">
        <v>267.78181818181821</v>
      </c>
      <c r="Y215" s="6">
        <v>0.05</v>
      </c>
    </row>
    <row r="216" spans="1:25" x14ac:dyDescent="0.25">
      <c r="A216" s="19">
        <v>43556</v>
      </c>
      <c r="B216" s="8">
        <v>22.024764890282128</v>
      </c>
      <c r="C216" s="8">
        <v>17.082758620689653</v>
      </c>
      <c r="D216" s="8">
        <v>11.474608150470219</v>
      </c>
      <c r="E216" s="8">
        <v>83.248275862068965</v>
      </c>
      <c r="F216" s="8">
        <v>55.740438871473359</v>
      </c>
      <c r="G216" s="8">
        <v>31.818495297805644</v>
      </c>
      <c r="H216" s="8">
        <v>21.856426332288404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Datos meteorologicos</vt:lpstr>
      <vt:lpstr>April</vt:lpstr>
      <vt:lpstr>May</vt:lpstr>
      <vt:lpstr>June</vt:lpstr>
      <vt:lpstr>July</vt:lpstr>
      <vt:lpstr>August</vt:lpstr>
      <vt:lpstr>September</vt:lpstr>
      <vt:lpstr>October</vt:lpstr>
      <vt:lpstr>Graf. Tª, HR, Rad.</vt:lpstr>
      <vt:lpstr>Sato Tª y Consumo agua</vt:lpstr>
      <vt:lpstr>Caida presión panel new&amp;old</vt:lpstr>
      <vt:lpstr>Eficiencia sat. panel new&amp;old</vt:lpstr>
      <vt:lpstr>'Datos meteorologicos'!Almeria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FS</dc:creator>
  <cp:lastModifiedBy>Antonio FS</cp:lastModifiedBy>
  <dcterms:created xsi:type="dcterms:W3CDTF">2019-05-06T08:00:07Z</dcterms:created>
  <dcterms:modified xsi:type="dcterms:W3CDTF">2024-01-15T13:16:26Z</dcterms:modified>
</cp:coreProperties>
</file>